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haidros Funds\Portfolio Holdings &amp; Breakdowns\2024\03\"/>
    </mc:Choice>
  </mc:AlternateContent>
  <xr:revisionPtr revIDLastSave="0" documentId="13_ncr:1_{8D77FDF9-C779-456B-98A8-8B1A6356B01A}" xr6:coauthVersionLast="47" xr6:coauthVersionMax="47" xr10:uidLastSave="{00000000-0000-0000-0000-000000000000}"/>
  <workbookProtection workbookAlgorithmName="SHA-512" workbookHashValue="xnXysYWYek5sC0SKu0HJrLHSzCAFQLDaSsvc1pzXLSz4EOeSLahv92pyrQV83k5j3Am8aRiXeEcSjAYJ+PfhCQ==" workbookSaltValue="WOFXufS0JBuGYXtvTHGP5A==" workbookSpinCount="100000" lockStructure="1"/>
  <bookViews>
    <workbookView xWindow="-120" yWindow="-120" windowWidth="38640" windowHeight="21240" xr2:uid="{C5CD6CB8-C8DC-494C-8744-0E264209DB59}"/>
  </bookViews>
  <sheets>
    <sheet name="Holdings" sheetId="2" r:id="rId1"/>
    <sheet name="Breakdowns" sheetId="1" r:id="rId2"/>
  </sheets>
  <definedNames>
    <definedName name="_xlnm.Print_Area" localSheetId="1">Breakdowns!$A$1:$M$49</definedName>
    <definedName name="_xlnm.Print_Area" localSheetId="0">Holdings!$A$1:$N$114</definedName>
    <definedName name="_xlnm.Print_Titles" localSheetId="0">Holdings!$1:$5</definedName>
    <definedName name="Print_Titles" localSheetId="1">Breakdowns!#REF!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6" i="2" l="1"/>
  <c r="J78" i="2"/>
  <c r="J111" i="2"/>
</calcChain>
</file>

<file path=xl/sharedStrings.xml><?xml version="1.0" encoding="utf-8"?>
<sst xmlns="http://schemas.openxmlformats.org/spreadsheetml/2006/main" count="641" uniqueCount="312">
  <si>
    <t>ISIN</t>
  </si>
  <si>
    <t>NAME</t>
  </si>
  <si>
    <t>COUNTRY</t>
  </si>
  <si>
    <t>CURRENCY</t>
  </si>
  <si>
    <t>YTW</t>
  </si>
  <si>
    <t>SECTOR</t>
  </si>
  <si>
    <t>TYPE</t>
  </si>
  <si>
    <t>WEIGHT</t>
  </si>
  <si>
    <t>NOMINAL</t>
  </si>
  <si>
    <t>MARKET VALUE</t>
  </si>
  <si>
    <t>USD</t>
  </si>
  <si>
    <t>Communications</t>
  </si>
  <si>
    <t>EUR</t>
  </si>
  <si>
    <t>Financials</t>
  </si>
  <si>
    <t>Bond</t>
  </si>
  <si>
    <t>XS2388378981</t>
  </si>
  <si>
    <t>BANCO SANTANDER SA - Perpetual (3.6250%)</t>
  </si>
  <si>
    <t>DE000DL19VZ9</t>
  </si>
  <si>
    <t>XS1684385591</t>
  </si>
  <si>
    <t>SOFTBANK GROUP CORP 09/2029 (4.0000%)</t>
  </si>
  <si>
    <t>XS2363235107</t>
  </si>
  <si>
    <t>DEUTSCHE LUFTHANSA AG 07.2029 (3.5000%)</t>
  </si>
  <si>
    <t>Consumer, Cyclical</t>
  </si>
  <si>
    <t>Consumer, Non-cyclical</t>
  </si>
  <si>
    <t>XS2326497802</t>
  </si>
  <si>
    <t>DOUGLAS GMBH 04.2026 (6.0000%)</t>
  </si>
  <si>
    <t>XS1211044075</t>
  </si>
  <si>
    <t>TEVA PHARM FNC NL II 03/2027 (1.8750%)</t>
  </si>
  <si>
    <t>Basic Materials</t>
  </si>
  <si>
    <t>Technology</t>
  </si>
  <si>
    <t>Utilities</t>
  </si>
  <si>
    <t>US02079K3059</t>
  </si>
  <si>
    <t>ALPHABET INC-CL A</t>
  </si>
  <si>
    <t>Communication Services</t>
  </si>
  <si>
    <t>Health Care</t>
  </si>
  <si>
    <t>CH0012005267</t>
  </si>
  <si>
    <t>NOVARTIS AG-REG</t>
  </si>
  <si>
    <t>CHF</t>
  </si>
  <si>
    <t>Information Technology</t>
  </si>
  <si>
    <t>US0231351067</t>
  </si>
  <si>
    <t>AMAZON.COM INC</t>
  </si>
  <si>
    <t>Consumer Discretionary</t>
  </si>
  <si>
    <t>US5949181045</t>
  </si>
  <si>
    <t>MICROSOFT CORP</t>
  </si>
  <si>
    <t>US5324571083</t>
  </si>
  <si>
    <t>ELI LILLY &amp; CO</t>
  </si>
  <si>
    <t/>
  </si>
  <si>
    <t>XETRA-GOLD</t>
  </si>
  <si>
    <t>Commodities</t>
  </si>
  <si>
    <t>BONDS &amp; CONVERTIBLES</t>
  </si>
  <si>
    <t>EQUITIES</t>
  </si>
  <si>
    <t>DURATION</t>
  </si>
  <si>
    <t>Government</t>
  </si>
  <si>
    <t>CZ0001004253</t>
  </si>
  <si>
    <t>CZECH REPUBLIC 09/2025 (2.4000%)</t>
  </si>
  <si>
    <t>CZK</t>
  </si>
  <si>
    <t>XS1492818866</t>
  </si>
  <si>
    <t>EUROPEAN INVESTMENT BANK 08/2026 (2.7500%)</t>
  </si>
  <si>
    <t>SNAT</t>
  </si>
  <si>
    <t>PLN</t>
  </si>
  <si>
    <t>EU000A283867</t>
  </si>
  <si>
    <t>EUROPEAN UNION 10/2040 (0.1000%)</t>
  </si>
  <si>
    <t>BE6317598850</t>
  </si>
  <si>
    <t>AGEAS - PERPETUAL (3.8750%)</t>
  </si>
  <si>
    <t>XS2332250708</t>
  </si>
  <si>
    <t>ORGANON FINANCE 1 LLC 04/2028 (2.8750%)</t>
  </si>
  <si>
    <t>XS2199597456</t>
  </si>
  <si>
    <t>TK ELEVATOR MIDCO GMBH 07/2027 (4.3750%)</t>
  </si>
  <si>
    <t>XS1888221261</t>
  </si>
  <si>
    <t>JAMES HARDIE INTL FIN 10/2026 (3.6250%)</t>
  </si>
  <si>
    <t>ES0840609012</t>
  </si>
  <si>
    <t>CAIXABANK SA 5,25% Perpetual (5.2500%)</t>
  </si>
  <si>
    <t>DE000A3E5TR0</t>
  </si>
  <si>
    <t>ALLIANZ SE - PERPETUAL (2.6000%)</t>
  </si>
  <si>
    <t>Industrials</t>
  </si>
  <si>
    <t>DE000A0S9GB0</t>
  </si>
  <si>
    <t>Phaidros Funds Conservative</t>
  </si>
  <si>
    <t>COMMODITIES</t>
  </si>
  <si>
    <t>DEUTSCHE BANK AG Perpetual (4.6250%)</t>
  </si>
  <si>
    <t>US91282CDY49</t>
  </si>
  <si>
    <t>US TREASURY N/B 02/2032 (1.8750%)</t>
  </si>
  <si>
    <t>FR0000121014</t>
  </si>
  <si>
    <t>LVMH MOET HENNESSY LOUIS VUI</t>
  </si>
  <si>
    <t>LINDE PLC</t>
  </si>
  <si>
    <t>US79466L3024</t>
  </si>
  <si>
    <t>Consumer Staples</t>
  </si>
  <si>
    <t>Materials</t>
  </si>
  <si>
    <t>SALESFORCE INC</t>
  </si>
  <si>
    <t>XS0922885362</t>
  </si>
  <si>
    <t>MICROSOFT CORP 05.2033 (2.6250%)</t>
  </si>
  <si>
    <t>XS1914502643</t>
  </si>
  <si>
    <t>STRYKER CORP 11/2030 (2.6250%)</t>
  </si>
  <si>
    <t>US91282CFL00</t>
  </si>
  <si>
    <t>US TREASURY N/B 09/2029 (3.8750%)</t>
  </si>
  <si>
    <t>DE0007236101</t>
  </si>
  <si>
    <t>SIEMENS AG-REG</t>
  </si>
  <si>
    <t>US912828Z377</t>
  </si>
  <si>
    <t>TSY INFL IX N/B 01/2030 (0.1250%)</t>
  </si>
  <si>
    <t>FR001400FB22</t>
  </si>
  <si>
    <t>BPCE SA 01/2035 (5.1250%)</t>
  </si>
  <si>
    <t>IE000S9YS762</t>
  </si>
  <si>
    <t>CH0038863350</t>
  </si>
  <si>
    <t>NESTLE SA-REG</t>
  </si>
  <si>
    <t>XS2574388646</t>
  </si>
  <si>
    <t>EUROPEAN INVESTMENT BANK 01/2033 (2.8750%)</t>
  </si>
  <si>
    <t>FR001400F2H9</t>
  </si>
  <si>
    <t>BNP PARIBAS - Perpertual (7.3750%)</t>
  </si>
  <si>
    <t>GERMANY</t>
  </si>
  <si>
    <t>CZECH</t>
  </si>
  <si>
    <t>USA</t>
  </si>
  <si>
    <t>NETHERLANDS</t>
  </si>
  <si>
    <t>JAPAN</t>
  </si>
  <si>
    <t>FRANCE</t>
  </si>
  <si>
    <t>BELGIUM</t>
  </si>
  <si>
    <t>BRITAIN</t>
  </si>
  <si>
    <t>XS2615917585</t>
  </si>
  <si>
    <t>DIAGEO FINANCE PLC 06/2025 (3.5000%)</t>
  </si>
  <si>
    <t>SPAIN</t>
  </si>
  <si>
    <t>IRELAND</t>
  </si>
  <si>
    <t>LUXEMBOURG</t>
  </si>
  <si>
    <t>SWITZERLAND</t>
  </si>
  <si>
    <t>XS2623129256</t>
  </si>
  <si>
    <t>DAIMLER TRUCK INTL 06/2026 (3.8750%)</t>
  </si>
  <si>
    <t>US716973AE24</t>
  </si>
  <si>
    <t>PFIZER INVESTMENT ENTER 05/2033 (4.7500%)</t>
  </si>
  <si>
    <t>SINGAPORE</t>
  </si>
  <si>
    <t>US42824CBP32</t>
  </si>
  <si>
    <t>HP ENTERPRISE CO 07/2028 (5.2500%)</t>
  </si>
  <si>
    <t>XS2648076896</t>
  </si>
  <si>
    <t>CRH SMW FINANCE DAC 07/2027 (4.0000%)</t>
  </si>
  <si>
    <t>XS2644414125</t>
  </si>
  <si>
    <t>A1 TOWERS HOLDING (5.2500%)</t>
  </si>
  <si>
    <t>AUSTRIA</t>
  </si>
  <si>
    <t>US4781601046</t>
  </si>
  <si>
    <t>JOHNSON &amp; JOHNSON</t>
  </si>
  <si>
    <t>NL0010273215</t>
  </si>
  <si>
    <t>ASML HOLDING NV</t>
  </si>
  <si>
    <t>XS2643673952</t>
  </si>
  <si>
    <t>NASDAQ INC 02/2032 (4.5000%)</t>
  </si>
  <si>
    <t>XS2597093009</t>
  </si>
  <si>
    <t>TOYOTA MOTOR CREDIT CORP 09/2029 (4.0500%)</t>
  </si>
  <si>
    <t>XS2497520887</t>
  </si>
  <si>
    <t>CELANESE US HOLDINGS LLC 01/2029 (5.3370%)</t>
  </si>
  <si>
    <t>DE000A3LHK80</t>
  </si>
  <si>
    <t>TRATON FINANCE LUX SA 05/2028 (4.2500%)</t>
  </si>
  <si>
    <t>XS2644410214</t>
  </si>
  <si>
    <t>ABERTIS INFRAESTRUCTURAS 01/2028 (4.1250%)</t>
  </si>
  <si>
    <t>XS2621007231</t>
  </si>
  <si>
    <t>BOOKING HOLDINGS INC 11/2028 (3.6250%)</t>
  </si>
  <si>
    <t>FR001400HX73</t>
  </si>
  <si>
    <t>L'OREAL SA 05/2025 (3.1250%)</t>
  </si>
  <si>
    <t>XS2634593938</t>
  </si>
  <si>
    <t>LINDE PLC 06/2029 (3.3750%)</t>
  </si>
  <si>
    <t>DE000BU0E071</t>
  </si>
  <si>
    <t>GERMAN TREASURY BILL 07/2024 (0.0000%)</t>
  </si>
  <si>
    <t>US883556CV24</t>
  </si>
  <si>
    <t>THERMO FISHER SCIENTIFIC 08/2026 (4.9530%)</t>
  </si>
  <si>
    <t>US91282CHD65</t>
  </si>
  <si>
    <t>US TREASURY N/B 05/2025 (4.2500%)</t>
  </si>
  <si>
    <t>XS2550881143</t>
  </si>
  <si>
    <t>VERIZON COMMUNICATIONS 10/2030 (4.2500%)</t>
  </si>
  <si>
    <t>FR001400KI02</t>
  </si>
  <si>
    <t>KERING 09/2025 (3.7500%)</t>
  </si>
  <si>
    <t>XS2673433814</t>
  </si>
  <si>
    <t>EAST JAPAN RAILWAY CO 09/2023 (3.9760%)</t>
  </si>
  <si>
    <t>XS2242929532</t>
  </si>
  <si>
    <t>ENI SPA - PERPETUAL (2.6250%)</t>
  </si>
  <si>
    <t>ITALY</t>
  </si>
  <si>
    <t>Energy</t>
  </si>
  <si>
    <t>XS1195202822</t>
  </si>
  <si>
    <t>TOTAL SA - PERPETUAL (2.6250%)</t>
  </si>
  <si>
    <t>XS2442765124</t>
  </si>
  <si>
    <t>IBM CORP 02/2034 (1.2500%)</t>
  </si>
  <si>
    <t>FR0000124141</t>
  </si>
  <si>
    <t>VEOLIA ENVIRONNEMENT</t>
  </si>
  <si>
    <t>COUPON</t>
  </si>
  <si>
    <t>US500769KA14</t>
  </si>
  <si>
    <t>KFW - 09/2025 (5.1250%)</t>
  </si>
  <si>
    <t>XS2679898184</t>
  </si>
  <si>
    <t>REWE INT FINANCE 09/2030 (4.8750%)</t>
  </si>
  <si>
    <t>DE000A351ZS6</t>
  </si>
  <si>
    <t>DEUTSCHE BOERSE AG 09/2029 (3.7500%)</t>
  </si>
  <si>
    <t>FR001400EHG3</t>
  </si>
  <si>
    <t>SOCIETE GENERALE 12/2030 (4.2500%)</t>
  </si>
  <si>
    <t>XS2189784288</t>
  </si>
  <si>
    <t>COMMERZBANK AG - Perpetual (6.1250%)</t>
  </si>
  <si>
    <t>US58733R1023</t>
  </si>
  <si>
    <t>MERCADOLIBRE INC</t>
  </si>
  <si>
    <t>US6745991058</t>
  </si>
  <si>
    <t>OCCIDENTAL PETROLEUM CORP</t>
  </si>
  <si>
    <t>URUGUAY</t>
  </si>
  <si>
    <t>XS2595417945</t>
  </si>
  <si>
    <t>MCDONALD'S CORP 03/2035 (4.2500%)</t>
  </si>
  <si>
    <t>XS2711801287</t>
  </si>
  <si>
    <t>APA INFRASTRUCTURE LTD 11/2083 (7.1250%)</t>
  </si>
  <si>
    <t>AUSTRALIA</t>
  </si>
  <si>
    <t>XS2560495116</t>
  </si>
  <si>
    <t>VODAFONE INTERNAT FINANC 12/2034 (3.7500%)</t>
  </si>
  <si>
    <t>XS2475954900</t>
  </si>
  <si>
    <t>KFW 06/2032 (1.3750%)</t>
  </si>
  <si>
    <t>XS2010039035</t>
  </si>
  <si>
    <t>DEUTSCHE BAHN FIN GMBH PERPETUAL (0.9500%)</t>
  </si>
  <si>
    <t>US6974351057</t>
  </si>
  <si>
    <t>PALO ALTO NETWORKS INC</t>
  </si>
  <si>
    <t>US00846U1016</t>
  </si>
  <si>
    <t>AGILENT TECHNOLOGIES INC</t>
  </si>
  <si>
    <t>AT0000A2T198</t>
  </si>
  <si>
    <t>REPUBLIC OF AUSTRIA 10/2036 (0.2500%)</t>
  </si>
  <si>
    <t>XS2050404800</t>
  </si>
  <si>
    <t>DH EUROPE FINANCE 03/2028 (0.4500%)</t>
  </si>
  <si>
    <t>US046353AN82</t>
  </si>
  <si>
    <t>ASTRAZENECA PLC 06/2027 (3.1250%)</t>
  </si>
  <si>
    <t>US24422EVW64</t>
  </si>
  <si>
    <t>JOHN DEERE CAPITAL CORP 10/2026 (1.3000%)</t>
  </si>
  <si>
    <t>US7134481081</t>
  </si>
  <si>
    <t>PEPSICO INC</t>
  </si>
  <si>
    <t>US0090661010</t>
  </si>
  <si>
    <t>AIRBNB INC-CLASS A</t>
  </si>
  <si>
    <t>FR001400N4G7</t>
  </si>
  <si>
    <t>BNP PARIBAS 01/2032 (4.0420%)</t>
  </si>
  <si>
    <t>CH1305916897</t>
  </si>
  <si>
    <t>UBS GROUP AG 06/2033 (4.1250%)</t>
  </si>
  <si>
    <t>XS1732232340</t>
  </si>
  <si>
    <t>DEUTSCHE TELEKOM INT FIN 12/2024 (0.6250%)</t>
  </si>
  <si>
    <t>XS1843449395</t>
  </si>
  <si>
    <t>TAKEDA PHARMACEUTICAL 11/2030 (3.0000%)</t>
  </si>
  <si>
    <t>XS1873208950</t>
  </si>
  <si>
    <t>UNILEVER NV 01.2025 (0.5000%)</t>
  </si>
  <si>
    <t>XS2342732562</t>
  </si>
  <si>
    <t>VOLKSWAGEN INTL FIN NV - Perpetual (3.7480%)</t>
  </si>
  <si>
    <t>US30231G1022</t>
  </si>
  <si>
    <t>EXXON MOBIL CORP</t>
  </si>
  <si>
    <t>DE000DL19WN3</t>
  </si>
  <si>
    <t>DEUTSCHE BANK AG 06/2032 (4.0000%)</t>
  </si>
  <si>
    <t>XS2320533131</t>
  </si>
  <si>
    <t>REPSOL INTL FINANCE (2.5000%)</t>
  </si>
  <si>
    <t>MATURITY / CALL DATE</t>
  </si>
  <si>
    <t>US8522341036</t>
  </si>
  <si>
    <t>BLOCK INC</t>
  </si>
  <si>
    <t>DE0008404005</t>
  </si>
  <si>
    <t>ALLIANZ SE-REG</t>
  </si>
  <si>
    <t>Holdings per 28. März 2024</t>
  </si>
  <si>
    <t>20.10.2036</t>
  </si>
  <si>
    <t>17.09.2025</t>
  </si>
  <si>
    <t>25.08.2026</t>
  </si>
  <si>
    <t>12.11.2028</t>
  </si>
  <si>
    <t>30.09.2029</t>
  </si>
  <si>
    <t>09.02.2034</t>
  </si>
  <si>
    <t>12.01.2033</t>
  </si>
  <si>
    <t>19.09.2029</t>
  </si>
  <si>
    <t>31.03.2027</t>
  </si>
  <si>
    <t>14.07.2029</t>
  </si>
  <si>
    <t>30.04.2028</t>
  </si>
  <si>
    <t>15.02.2032</t>
  </si>
  <si>
    <t>09.11.2083</t>
  </si>
  <si>
    <t>19.01.2029</t>
  </si>
  <si>
    <t>05.09.2032</t>
  </si>
  <si>
    <t>16.05.2028</t>
  </si>
  <si>
    <t>31.10.2030</t>
  </si>
  <si>
    <t>07.03.2035</t>
  </si>
  <si>
    <t>13.09.2029</t>
  </si>
  <si>
    <t>25.01.2035</t>
  </si>
  <si>
    <t>11.07.2027</t>
  </si>
  <si>
    <t>19.06.2026</t>
  </si>
  <si>
    <t>12.06.2029</t>
  </si>
  <si>
    <t>31.01.2028</t>
  </si>
  <si>
    <t>10.01.2032</t>
  </si>
  <si>
    <t>05.09.2025</t>
  </si>
  <si>
    <t>19.05.2025</t>
  </si>
  <si>
    <t>09.06.2033</t>
  </si>
  <si>
    <t>02.12.2034</t>
  </si>
  <si>
    <t>02.05.2033</t>
  </si>
  <si>
    <t>15.01.2030</t>
  </si>
  <si>
    <t>24.06.2032</t>
  </si>
  <si>
    <t>17.07.2024</t>
  </si>
  <si>
    <t>21.11.2030</t>
  </si>
  <si>
    <t>13.12.2024</t>
  </si>
  <si>
    <t>15.07.2027</t>
  </si>
  <si>
    <t>06.01.2025</t>
  </si>
  <si>
    <t>30.11.2030</t>
  </si>
  <si>
    <t>29.09.2025</t>
  </si>
  <si>
    <t>01.07.2028</t>
  </si>
  <si>
    <t>10.08.2026</t>
  </si>
  <si>
    <t>07.06.2032</t>
  </si>
  <si>
    <t>19.05.2033</t>
  </si>
  <si>
    <t>31.05.2025</t>
  </si>
  <si>
    <t>18.03.2028</t>
  </si>
  <si>
    <t>12.06.2027</t>
  </si>
  <si>
    <t>13.07.2028</t>
  </si>
  <si>
    <t>04.10.2040</t>
  </si>
  <si>
    <t>13.09.2030</t>
  </si>
  <si>
    <t>13.10.2026</t>
  </si>
  <si>
    <t>28.09.2029</t>
  </si>
  <si>
    <t>08.04.2026</t>
  </si>
  <si>
    <t>26.06.2025</t>
  </si>
  <si>
    <t>06.12.2030</t>
  </si>
  <si>
    <t>01.10.2026</t>
  </si>
  <si>
    <t>FR001400KWR6</t>
  </si>
  <si>
    <t>ELO SACA 03/2029 (6.0000%)</t>
  </si>
  <si>
    <t>22.03.2029</t>
  </si>
  <si>
    <t>XS2052216111</t>
  </si>
  <si>
    <t>INTRUM AB 09/2027 (3.0000%)</t>
  </si>
  <si>
    <t>SWEDEN</t>
  </si>
  <si>
    <t>15.09.2027</t>
  </si>
  <si>
    <t>US55354G1004</t>
  </si>
  <si>
    <t>MSCI INC</t>
  </si>
  <si>
    <t>US5500211090</t>
  </si>
  <si>
    <t>LULULEMON ATHLETICA INC</t>
  </si>
  <si>
    <t>CANADA</t>
  </si>
  <si>
    <t>Quelle: Bloomberg, Eyb &amp; Wallwitz (eigene Darstellung), 28.03.2024
Diese Information richtet sich ausschließlich an professionelle Kunden und geeignete Gegenparteien, die gemäß MiFID Richtlinie (2014/65/EU) auf eigene Rechnung anlegen. Sie stellt keine Anlageempfehlung oder Anlageberatung dar.</t>
  </si>
  <si>
    <t>Breakdowns per 28. März 2024</t>
  </si>
  <si>
    <t xml:space="preserve">Quelle: Bloomberg, Eyb &amp; Wallwitz (eigene Darstellung), 28.03.2024
Diese Information richtet sich ausschließlich an professionelle Kunden und geeignete Gegenparteien, die gemäß MiFID Richtlinie (2014/65/EU) auf eigene Rechnung anlegen. Sie stellt keine Anlageempfehlung oder Anlageberatung dar. 
Es kann zu marginalen Rundungsdifferenzen kommen.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</si>
</sst>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Noto Sans"/>
      <family val="2"/>
    </font>
    <font>
      <sz val="11"/>
      <color theme="1"/>
      <name val="Noto Sans"/>
      <family val="2"/>
    </font>
    <font>
      <b/>
      <sz val="8"/>
      <name val="Noto Sans"/>
      <family val="2"/>
    </font>
    <font>
      <b/>
      <sz val="8"/>
      <color theme="1"/>
      <name val="Noto Sans"/>
      <family val="2"/>
    </font>
    <font>
      <b/>
      <sz val="11"/>
      <name val="Noto Sans"/>
      <family val="2"/>
    </font>
    <font>
      <sz val="11"/>
      <name val="Noto Sans"/>
      <family val="2"/>
    </font>
    <font>
      <b/>
      <sz val="10"/>
      <name val="Noto Sans"/>
      <family val="2"/>
    </font>
    <font>
      <sz val="10"/>
      <color theme="1"/>
      <name val="Noto Sans"/>
      <family val="2"/>
    </font>
    <font>
      <sz val="10"/>
      <name val="Noto Sans"/>
      <family val="2"/>
    </font>
    <font>
      <b/>
      <sz val="10"/>
      <color theme="1"/>
      <name val="Noto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2" borderId="0" xfId="2" applyFont="1" applyFill="1"/>
    <xf numFmtId="0" fontId="10" fillId="2" borderId="0" xfId="0" applyFont="1" applyFill="1"/>
    <xf numFmtId="0" fontId="11" fillId="2" borderId="0" xfId="2" applyFont="1" applyFill="1"/>
    <xf numFmtId="10" fontId="10" fillId="2" borderId="0" xfId="1" applyNumberFormat="1" applyFont="1" applyFill="1" applyAlignment="1">
      <alignment horizontal="center"/>
    </xf>
    <xf numFmtId="3" fontId="11" fillId="2" borderId="0" xfId="2" applyNumberFormat="1" applyFont="1" applyFill="1"/>
    <xf numFmtId="0" fontId="9" fillId="0" borderId="1" xfId="2" applyFont="1" applyBorder="1"/>
    <xf numFmtId="0" fontId="9" fillId="0" borderId="1" xfId="2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/>
    </xf>
    <xf numFmtId="10" fontId="9" fillId="0" borderId="1" xfId="1" applyNumberFormat="1" applyFont="1" applyFill="1" applyBorder="1" applyAlignment="1">
      <alignment horizontal="center"/>
    </xf>
    <xf numFmtId="3" fontId="9" fillId="0" borderId="1" xfId="2" applyNumberFormat="1" applyFont="1" applyBorder="1" applyAlignment="1">
      <alignment horizontal="center"/>
    </xf>
    <xf numFmtId="0" fontId="11" fillId="3" borderId="4" xfId="2" applyFont="1" applyFill="1" applyBorder="1"/>
    <xf numFmtId="0" fontId="11" fillId="3" borderId="4" xfId="2" applyFont="1" applyFill="1" applyBorder="1" applyAlignment="1">
      <alignment horizontal="center"/>
    </xf>
    <xf numFmtId="2" fontId="11" fillId="3" borderId="4" xfId="2" applyNumberFormat="1" applyFont="1" applyFill="1" applyBorder="1" applyAlignment="1">
      <alignment horizontal="center"/>
    </xf>
    <xf numFmtId="10" fontId="10" fillId="3" borderId="4" xfId="1" applyNumberFormat="1" applyFont="1" applyFill="1" applyBorder="1" applyAlignment="1">
      <alignment horizontal="center"/>
    </xf>
    <xf numFmtId="3" fontId="11" fillId="3" borderId="4" xfId="2" applyNumberFormat="1" applyFont="1" applyFill="1" applyBorder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/>
    </xf>
    <xf numFmtId="2" fontId="11" fillId="0" borderId="0" xfId="2" applyNumberFormat="1" applyFont="1" applyAlignment="1">
      <alignment horizontal="center"/>
    </xf>
    <xf numFmtId="10" fontId="10" fillId="0" borderId="0" xfId="1" applyNumberFormat="1" applyFont="1" applyBorder="1" applyAlignment="1">
      <alignment horizontal="center"/>
    </xf>
    <xf numFmtId="3" fontId="11" fillId="0" borderId="0" xfId="2" applyNumberFormat="1" applyFont="1" applyAlignment="1">
      <alignment horizontal="center"/>
    </xf>
    <xf numFmtId="0" fontId="11" fillId="3" borderId="0" xfId="2" applyFont="1" applyFill="1"/>
    <xf numFmtId="0" fontId="11" fillId="3" borderId="0" xfId="2" applyFont="1" applyFill="1" applyAlignment="1">
      <alignment horizontal="center"/>
    </xf>
    <xf numFmtId="2" fontId="11" fillId="3" borderId="0" xfId="2" applyNumberFormat="1" applyFont="1" applyFill="1" applyAlignment="1">
      <alignment horizontal="center"/>
    </xf>
    <xf numFmtId="10" fontId="10" fillId="3" borderId="0" xfId="1" applyNumberFormat="1" applyFont="1" applyFill="1" applyBorder="1" applyAlignment="1">
      <alignment horizontal="center"/>
    </xf>
    <xf numFmtId="3" fontId="11" fillId="3" borderId="0" xfId="2" applyNumberFormat="1" applyFont="1" applyFill="1" applyAlignment="1">
      <alignment horizontal="center"/>
    </xf>
    <xf numFmtId="0" fontId="11" fillId="0" borderId="0" xfId="0" applyFont="1"/>
    <xf numFmtId="2" fontId="11" fillId="0" borderId="0" xfId="0" applyNumberFormat="1" applyFont="1"/>
    <xf numFmtId="10" fontId="10" fillId="0" borderId="0" xfId="0" applyNumberFormat="1" applyFont="1" applyAlignment="1">
      <alignment horizontal="center"/>
    </xf>
    <xf numFmtId="3" fontId="11" fillId="0" borderId="0" xfId="0" applyNumberFormat="1" applyFont="1"/>
    <xf numFmtId="0" fontId="9" fillId="0" borderId="1" xfId="2" applyFont="1" applyBorder="1" applyAlignment="1">
      <alignment horizontal="center"/>
    </xf>
    <xf numFmtId="0" fontId="11" fillId="0" borderId="1" xfId="2" applyFont="1" applyBorder="1"/>
    <xf numFmtId="3" fontId="9" fillId="0" borderId="1" xfId="2" applyNumberFormat="1" applyFont="1" applyBorder="1"/>
    <xf numFmtId="2" fontId="11" fillId="3" borderId="0" xfId="2" applyNumberFormat="1" applyFont="1" applyFill="1"/>
    <xf numFmtId="10" fontId="11" fillId="3" borderId="0" xfId="2" applyNumberFormat="1" applyFont="1" applyFill="1" applyAlignment="1">
      <alignment horizontal="center"/>
    </xf>
    <xf numFmtId="2" fontId="11" fillId="0" borderId="0" xfId="2" applyNumberFormat="1" applyFont="1"/>
    <xf numFmtId="10" fontId="11" fillId="0" borderId="0" xfId="2" applyNumberFormat="1" applyFont="1" applyAlignment="1">
      <alignment horizontal="center"/>
    </xf>
    <xf numFmtId="2" fontId="11" fillId="0" borderId="2" xfId="2" applyNumberFormat="1" applyFont="1" applyBorder="1"/>
    <xf numFmtId="2" fontId="11" fillId="0" borderId="2" xfId="2" applyNumberFormat="1" applyFont="1" applyBorder="1" applyAlignment="1">
      <alignment horizontal="center"/>
    </xf>
    <xf numFmtId="10" fontId="9" fillId="0" borderId="2" xfId="2" applyNumberFormat="1" applyFont="1" applyBorder="1" applyAlignment="1">
      <alignment horizontal="center"/>
    </xf>
    <xf numFmtId="3" fontId="11" fillId="0" borderId="2" xfId="2" applyNumberFormat="1" applyFont="1" applyBorder="1" applyAlignment="1">
      <alignment horizontal="center"/>
    </xf>
    <xf numFmtId="0" fontId="9" fillId="0" borderId="0" xfId="2" applyFont="1"/>
    <xf numFmtId="3" fontId="11" fillId="0" borderId="0" xfId="2" applyNumberFormat="1" applyFont="1"/>
    <xf numFmtId="3" fontId="11" fillId="0" borderId="0" xfId="3" applyNumberFormat="1" applyFont="1"/>
    <xf numFmtId="10" fontId="9" fillId="0" borderId="0" xfId="1" applyNumberFormat="1" applyFont="1" applyAlignment="1">
      <alignment horizontal="center"/>
    </xf>
    <xf numFmtId="0" fontId="11" fillId="0" borderId="2" xfId="0" applyFont="1" applyBorder="1"/>
    <xf numFmtId="2" fontId="11" fillId="0" borderId="2" xfId="0" applyNumberFormat="1" applyFont="1" applyBorder="1"/>
    <xf numFmtId="10" fontId="12" fillId="0" borderId="2" xfId="0" applyNumberFormat="1" applyFont="1" applyBorder="1" applyAlignment="1">
      <alignment horizontal="center"/>
    </xf>
    <xf numFmtId="3" fontId="11" fillId="0" borderId="2" xfId="0" applyNumberFormat="1" applyFont="1" applyBorder="1"/>
    <xf numFmtId="0" fontId="11" fillId="0" borderId="2" xfId="2" applyFont="1" applyBorder="1"/>
    <xf numFmtId="0" fontId="11" fillId="4" borderId="0" xfId="2" applyFont="1" applyFill="1"/>
    <xf numFmtId="0" fontId="11" fillId="4" borderId="0" xfId="2" applyFont="1" applyFill="1" applyAlignment="1">
      <alignment horizontal="center"/>
    </xf>
    <xf numFmtId="2" fontId="11" fillId="4" borderId="0" xfId="2" applyNumberFormat="1" applyFont="1" applyFill="1" applyAlignment="1">
      <alignment horizontal="center"/>
    </xf>
    <xf numFmtId="10" fontId="10" fillId="4" borderId="0" xfId="1" applyNumberFormat="1" applyFont="1" applyFill="1" applyBorder="1" applyAlignment="1">
      <alignment horizontal="center"/>
    </xf>
    <xf numFmtId="3" fontId="11" fillId="4" borderId="0" xfId="2" applyNumberFormat="1" applyFont="1" applyFill="1" applyAlignment="1">
      <alignment horizontal="center"/>
    </xf>
    <xf numFmtId="0" fontId="11" fillId="3" borderId="4" xfId="2" applyFont="1" applyFill="1" applyBorder="1" applyAlignment="1">
      <alignment horizontal="left"/>
    </xf>
    <xf numFmtId="0" fontId="11" fillId="0" borderId="0" xfId="2" applyFont="1" applyAlignment="1">
      <alignment horizontal="left"/>
    </xf>
    <xf numFmtId="0" fontId="11" fillId="3" borderId="0" xfId="2" applyFont="1" applyFill="1" applyAlignment="1">
      <alignment horizontal="left"/>
    </xf>
    <xf numFmtId="0" fontId="11" fillId="4" borderId="0" xfId="2" applyFont="1" applyFill="1" applyAlignment="1">
      <alignment horizontal="left"/>
    </xf>
    <xf numFmtId="2" fontId="11" fillId="3" borderId="0" xfId="2" applyNumberFormat="1" applyFont="1" applyFill="1" applyAlignment="1">
      <alignment horizontal="left"/>
    </xf>
    <xf numFmtId="2" fontId="11" fillId="0" borderId="0" xfId="2" applyNumberFormat="1" applyFont="1" applyAlignment="1">
      <alignment horizontal="left"/>
    </xf>
    <xf numFmtId="14" fontId="11" fillId="3" borderId="4" xfId="2" applyNumberFormat="1" applyFont="1" applyFill="1" applyBorder="1" applyAlignment="1">
      <alignment horizontal="left"/>
    </xf>
    <xf numFmtId="14" fontId="11" fillId="0" borderId="0" xfId="2" applyNumberFormat="1" applyFont="1" applyAlignment="1">
      <alignment horizontal="left"/>
    </xf>
    <xf numFmtId="14" fontId="11" fillId="3" borderId="0" xfId="2" applyNumberFormat="1" applyFont="1" applyFill="1" applyAlignment="1">
      <alignment horizontal="left"/>
    </xf>
    <xf numFmtId="14" fontId="11" fillId="4" borderId="0" xfId="2" applyNumberFormat="1" applyFont="1" applyFill="1" applyAlignment="1">
      <alignment horizontal="left"/>
    </xf>
    <xf numFmtId="2" fontId="11" fillId="4" borderId="0" xfId="2" applyNumberFormat="1" applyFont="1" applyFill="1"/>
    <xf numFmtId="2" fontId="11" fillId="4" borderId="0" xfId="2" applyNumberFormat="1" applyFont="1" applyFill="1" applyAlignment="1">
      <alignment horizontal="left"/>
    </xf>
    <xf numFmtId="10" fontId="11" fillId="4" borderId="0" xfId="2" applyNumberFormat="1" applyFont="1" applyFill="1" applyAlignment="1">
      <alignment horizontal="center"/>
    </xf>
    <xf numFmtId="0" fontId="9" fillId="0" borderId="3" xfId="2" applyFont="1" applyBorder="1"/>
    <xf numFmtId="0" fontId="3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 wrapText="1"/>
    </xf>
    <xf numFmtId="0" fontId="7" fillId="0" borderId="0" xfId="2" applyFont="1" applyAlignment="1">
      <alignment horizontal="center"/>
    </xf>
  </cellXfs>
  <cellStyles count="6">
    <cellStyle name="Euro" xfId="3" xr:uid="{23C889FB-E104-45CD-8093-1B1D742AD510}"/>
    <cellStyle name="Euro 10" xfId="5" xr:uid="{E8101AAF-9F69-4EDB-B765-B0169F29D0EF}"/>
    <cellStyle name="Prozent" xfId="1" builtinId="5"/>
    <cellStyle name="Prozent 2" xfId="4" xr:uid="{201A8EBF-3809-41E3-9A8A-688729009B95}"/>
    <cellStyle name="Standard" xfId="0" builtinId="0"/>
    <cellStyle name="Standard 2 2" xfId="2" xr:uid="{1DD66E01-A17D-4ED5-ADB2-0BF6000BB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Asset Classes</a:t>
            </a:r>
          </a:p>
        </c:rich>
      </c:tx>
      <c:layout>
        <c:manualLayout>
          <c:xMode val="edge"/>
          <c:yMode val="edge"/>
          <c:x val="0.43341046349234874"/>
          <c:y val="0.4578848453784384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44444444444444"/>
          <c:y val="0.15775"/>
          <c:w val="0.66333333333333333"/>
          <c:h val="0.66333333333333333"/>
        </c:manualLayout>
      </c:layout>
      <c:doughnutChart>
        <c:varyColors val="1"/>
        <c:ser>
          <c:idx val="0"/>
          <c:order val="0"/>
          <c:spPr>
            <a:solidFill>
              <a:srgbClr val="A89172"/>
            </a:solidFill>
            <a:ln w="9525">
              <a:solidFill>
                <a:sysClr val="window" lastClr="FFFFFF"/>
              </a:solidFill>
            </a:ln>
          </c:spPr>
          <c:dPt>
            <c:idx val="0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20-4DDA-94F0-AB290862D821}"/>
              </c:ext>
            </c:extLst>
          </c:dPt>
          <c:dPt>
            <c:idx val="1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20-4DDA-94F0-AB290862D821}"/>
              </c:ext>
            </c:extLst>
          </c:dPt>
          <c:dPt>
            <c:idx val="2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20-4DDA-94F0-AB290862D821}"/>
              </c:ext>
            </c:extLst>
          </c:dPt>
          <c:dPt>
            <c:idx val="3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20-4DDA-94F0-AB290862D821}"/>
              </c:ext>
            </c:extLst>
          </c:dPt>
          <c:dPt>
            <c:idx val="4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20-4DDA-94F0-AB290862D821}"/>
              </c:ext>
            </c:extLst>
          </c:dPt>
          <c:dPt>
            <c:idx val="5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920-4DDA-94F0-AB290862D821}"/>
              </c:ext>
            </c:extLst>
          </c:dPt>
          <c:dPt>
            <c:idx val="6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920-4DDA-94F0-AB290862D821}"/>
              </c:ext>
            </c:extLst>
          </c:dPt>
          <c:dPt>
            <c:idx val="7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920-4DDA-94F0-AB290862D821}"/>
              </c:ext>
            </c:extLst>
          </c:dPt>
          <c:dPt>
            <c:idx val="8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920-4DDA-94F0-AB290862D821}"/>
              </c:ext>
            </c:extLst>
          </c:dPt>
          <c:dPt>
            <c:idx val="9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920-4DDA-94F0-AB290862D821}"/>
              </c:ext>
            </c:extLst>
          </c:dPt>
          <c:dPt>
            <c:idx val="10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920-4DDA-94F0-AB290862D821}"/>
              </c:ext>
            </c:extLst>
          </c:dPt>
          <c:dPt>
            <c:idx val="11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920-4DDA-94F0-AB290862D821}"/>
              </c:ext>
            </c:extLst>
          </c:dPt>
          <c:dLbls>
            <c:dLbl>
              <c:idx val="1"/>
              <c:layout>
                <c:manualLayout>
                  <c:x val="8.4309755259841843E-2"/>
                  <c:y val="-0.139493333096862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20-4DDA-94F0-AB290862D821}"/>
                </c:ext>
              </c:extLst>
            </c:dLbl>
            <c:dLbl>
              <c:idx val="2"/>
              <c:layout>
                <c:manualLayout>
                  <c:x val="0.15026159656163302"/>
                  <c:y val="8.10061354010352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20-4DDA-94F0-AB290862D821}"/>
                </c:ext>
              </c:extLst>
            </c:dLbl>
            <c:dLbl>
              <c:idx val="3"/>
              <c:layout>
                <c:manualLayout>
                  <c:x val="-9.8614399631300281E-2"/>
                  <c:y val="0.122473902135144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20-4DDA-94F0-AB290862D821}"/>
                </c:ext>
              </c:extLst>
            </c:dLbl>
            <c:dLbl>
              <c:idx val="4"/>
              <c:layout>
                <c:manualLayout>
                  <c:x val="-0.12426762649357451"/>
                  <c:y val="0.14461868709101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20-4DDA-94F0-AB290862D821}"/>
                </c:ext>
              </c:extLst>
            </c:dLbl>
            <c:dLbl>
              <c:idx val="5"/>
              <c:layout>
                <c:manualLayout>
                  <c:x val="-0.18506254101049868"/>
                  <c:y val="-7.103462618827642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20-4DDA-94F0-AB290862D821}"/>
                </c:ext>
              </c:extLst>
            </c:dLbl>
            <c:dLbl>
              <c:idx val="6"/>
              <c:layout>
                <c:manualLayout>
                  <c:x val="-0.17100907787703343"/>
                  <c:y val="-6.1334938442939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20-4DDA-94F0-AB290862D821}"/>
                </c:ext>
              </c:extLst>
            </c:dLbl>
            <c:dLbl>
              <c:idx val="7"/>
              <c:layout>
                <c:manualLayout>
                  <c:x val="-9.2719149938917444E-2"/>
                  <c:y val="-0.1103393928851576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20-4DDA-94F0-AB290862D821}"/>
                </c:ext>
              </c:extLst>
            </c:dLbl>
            <c:dLbl>
              <c:idx val="8"/>
              <c:layout>
                <c:manualLayout>
                  <c:x val="-2.3970154801751676E-2"/>
                  <c:y val="-0.1849168144054751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20-4DDA-94F0-AB290862D821}"/>
                </c:ext>
              </c:extLst>
            </c:dLbl>
            <c:dLbl>
              <c:idx val="9"/>
              <c:layout>
                <c:manualLayout>
                  <c:x val="8.8433918816254273E-2"/>
                  <c:y val="-0.114436236763312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20-4DDA-94F0-AB290862D821}"/>
                </c:ext>
              </c:extLst>
            </c:dLbl>
            <c:dLbl>
              <c:idx val="10"/>
              <c:layout>
                <c:manualLayout>
                  <c:x val="9.8958333333333329E-2"/>
                  <c:y val="-0.123704446673353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20-4DDA-94F0-AB290862D821}"/>
                </c:ext>
              </c:extLst>
            </c:dLbl>
            <c:dLbl>
              <c:idx val="11"/>
              <c:layout>
                <c:manualLayout>
                  <c:x val="-7.4083333333333362E-2"/>
                  <c:y val="-0.1058333333333333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20-4DDA-94F0-AB290862D8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Asset Classes</c:v>
              </c:pt>
              <c:pt idx="1">
                <c:v>Corporate Bonds IG</c:v>
              </c:pt>
              <c:pt idx="2">
                <c:v>Equities North America</c:v>
              </c:pt>
              <c:pt idx="3">
                <c:v>Government Bonds DM</c:v>
              </c:pt>
              <c:pt idx="4">
                <c:v>Corporate Bonds HY/NR</c:v>
              </c:pt>
              <c:pt idx="5">
                <c:v>Equities Europe</c:v>
              </c:pt>
              <c:pt idx="6">
                <c:v>Cash</c:v>
              </c:pt>
              <c:pt idx="7">
                <c:v>XETRA-Gold</c:v>
              </c:pt>
              <c:pt idx="8">
                <c:v>Bonds EM</c:v>
              </c:pt>
              <c:pt idx="9">
                <c:v>Equities EM</c:v>
              </c:pt>
            </c:strLit>
          </c:cat>
          <c:val>
            <c:numLit>
              <c:formatCode>0.00%</c:formatCode>
              <c:ptCount val="10"/>
              <c:pt idx="1">
                <c:v>0.38589999999999997</c:v>
              </c:pt>
              <c:pt idx="2">
                <c:v>0.21480000000000005</c:v>
              </c:pt>
              <c:pt idx="3">
                <c:v>0.10680000000000001</c:v>
              </c:pt>
              <c:pt idx="4">
                <c:v>8.9900000000000022E-2</c:v>
              </c:pt>
              <c:pt idx="5">
                <c:v>7.1800000000000003E-2</c:v>
              </c:pt>
              <c:pt idx="6">
                <c:v>6.4400000000000124E-2</c:v>
              </c:pt>
              <c:pt idx="7">
                <c:v>3.1699999999999999E-2</c:v>
              </c:pt>
              <c:pt idx="8">
                <c:v>2.9100000000000001E-2</c:v>
              </c:pt>
              <c:pt idx="9">
                <c:v>5.6000000000000008E-3</c:v>
              </c:pt>
            </c:numLit>
          </c:val>
          <c:extLst>
            <c:ext xmlns:c16="http://schemas.microsoft.com/office/drawing/2014/chart" uri="{C3380CC4-5D6E-409C-BE32-E72D297353CC}">
              <c16:uniqueId val="{00000018-5920-4DDA-94F0-AB290862D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Currencies</a:t>
            </a:r>
          </a:p>
        </c:rich>
      </c:tx>
      <c:layout>
        <c:manualLayout>
          <c:xMode val="edge"/>
          <c:yMode val="edge"/>
          <c:x val="0.25709976970777026"/>
          <c:y val="2.76923043376978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542712294043092"/>
          <c:y val="0.13926509186351707"/>
          <c:w val="0.46226240435619398"/>
          <c:h val="0.774500715819613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EUR</c:v>
              </c:pt>
              <c:pt idx="1">
                <c:v>USD</c:v>
              </c:pt>
              <c:pt idx="2">
                <c:v>CHF</c:v>
              </c:pt>
              <c:pt idx="3">
                <c:v>CZK</c:v>
              </c:pt>
              <c:pt idx="4">
                <c:v>PLN</c:v>
              </c:pt>
            </c:strLit>
          </c:cat>
          <c:val>
            <c:numLit>
              <c:formatCode>0.00%</c:formatCode>
              <c:ptCount val="5"/>
              <c:pt idx="0">
                <c:v>0.64550000000000007</c:v>
              </c:pt>
              <c:pt idx="1">
                <c:v>0.29569999999999996</c:v>
              </c:pt>
              <c:pt idx="2">
                <c:v>2.0500000000000001E-2</c:v>
              </c:pt>
              <c:pt idx="3">
                <c:v>1.95E-2</c:v>
              </c:pt>
              <c:pt idx="4">
                <c:v>1.8800000000000001E-2</c:v>
              </c:pt>
            </c:numLit>
          </c:val>
          <c:extLst>
            <c:ext xmlns:c16="http://schemas.microsoft.com/office/drawing/2014/chart" uri="{C3380CC4-5D6E-409C-BE32-E72D297353CC}">
              <c16:uniqueId val="{00000000-93E2-4CD3-8445-BCD222A6A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21887"/>
        <c:axId val="1"/>
      </c:barChart>
      <c:catAx>
        <c:axId val="38542188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218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Top 10 Equities</a:t>
            </a:r>
          </a:p>
        </c:rich>
      </c:tx>
      <c:layout>
        <c:manualLayout>
          <c:xMode val="edge"/>
          <c:yMode val="edge"/>
          <c:x val="0.48634418298392607"/>
          <c:y val="1.81474501760802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8257579365079367"/>
          <c:y val="8.9813486813993773E-2"/>
          <c:w val="0.36119404761904761"/>
          <c:h val="0.854749951373472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ELI LILLY &amp; CO</c:v>
              </c:pt>
              <c:pt idx="1">
                <c:v>ALPHABET INC-CL A</c:v>
              </c:pt>
              <c:pt idx="2">
                <c:v>AMAZON.COM INC</c:v>
              </c:pt>
              <c:pt idx="3">
                <c:v>MICROSOFT CORP</c:v>
              </c:pt>
              <c:pt idx="4">
                <c:v>LVMH</c:v>
              </c:pt>
              <c:pt idx="5">
                <c:v>LINDE PLC</c:v>
              </c:pt>
              <c:pt idx="6">
                <c:v>SALESFORCE INC</c:v>
              </c:pt>
              <c:pt idx="7">
                <c:v>BLOCK INC</c:v>
              </c:pt>
              <c:pt idx="8">
                <c:v>MSCI INC</c:v>
              </c:pt>
              <c:pt idx="9">
                <c:v>JOHNSON &amp; JOHNSON</c:v>
              </c:pt>
            </c:strLit>
          </c:cat>
          <c:val>
            <c:numLit>
              <c:formatCode>0.00%</c:formatCode>
              <c:ptCount val="10"/>
              <c:pt idx="0">
                <c:v>2.3300000000000001E-2</c:v>
              </c:pt>
              <c:pt idx="1">
                <c:v>2.23E-2</c:v>
              </c:pt>
              <c:pt idx="2">
                <c:v>2.1299999999999999E-2</c:v>
              </c:pt>
              <c:pt idx="3">
                <c:v>1.8700000000000001E-2</c:v>
              </c:pt>
              <c:pt idx="4">
                <c:v>1.6E-2</c:v>
              </c:pt>
              <c:pt idx="5">
                <c:v>1.38E-2</c:v>
              </c:pt>
              <c:pt idx="6">
                <c:v>1.3300000000000001E-2</c:v>
              </c:pt>
              <c:pt idx="7">
                <c:v>1.24E-2</c:v>
              </c:pt>
              <c:pt idx="8">
                <c:v>1.24E-2</c:v>
              </c:pt>
              <c:pt idx="9">
                <c:v>1.1699999999999999E-2</c:v>
              </c:pt>
            </c:numLit>
          </c:val>
          <c:extLst>
            <c:ext xmlns:c16="http://schemas.microsoft.com/office/drawing/2014/chart" uri="{C3380CC4-5D6E-409C-BE32-E72D297353CC}">
              <c16:uniqueId val="{00000000-7E15-4D2D-AF8C-542327633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23967"/>
        <c:axId val="1"/>
      </c:barChart>
      <c:catAx>
        <c:axId val="385423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239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Rating Bonds</a:t>
            </a:r>
          </a:p>
        </c:rich>
      </c:tx>
      <c:layout>
        <c:manualLayout>
          <c:xMode val="edge"/>
          <c:yMode val="edge"/>
          <c:x val="0.2583613817291870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651790036653683"/>
          <c:y val="9.9293781098875794E-2"/>
          <c:w val="0.54220675134665786"/>
          <c:h val="0.814471523481161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BBB</c:v>
              </c:pt>
              <c:pt idx="1">
                <c:v>A</c:v>
              </c:pt>
              <c:pt idx="2">
                <c:v>AA</c:v>
              </c:pt>
              <c:pt idx="3">
                <c:v>BB</c:v>
              </c:pt>
              <c:pt idx="4">
                <c:v>AAA</c:v>
              </c:pt>
              <c:pt idx="5">
                <c:v>B</c:v>
              </c:pt>
            </c:strLit>
          </c:cat>
          <c:val>
            <c:numLit>
              <c:formatCode>0.00%</c:formatCode>
              <c:ptCount val="6"/>
              <c:pt idx="0">
                <c:v>0.20419999999999999</c:v>
              </c:pt>
              <c:pt idx="1">
                <c:v>0.14370000000000002</c:v>
              </c:pt>
              <c:pt idx="2">
                <c:v>0.1026</c:v>
              </c:pt>
              <c:pt idx="3">
                <c:v>8.1200000000000008E-2</c:v>
              </c:pt>
              <c:pt idx="4">
                <c:v>6.0899999999999996E-2</c:v>
              </c:pt>
              <c:pt idx="5">
                <c:v>1.9100000000000002E-2</c:v>
              </c:pt>
            </c:numLit>
          </c:val>
          <c:extLst>
            <c:ext xmlns:c16="http://schemas.microsoft.com/office/drawing/2014/chart" uri="{C3380CC4-5D6E-409C-BE32-E72D297353CC}">
              <c16:uniqueId val="{00000000-D199-448B-B553-2B5BE621A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32287"/>
        <c:axId val="1"/>
      </c:barChart>
      <c:catAx>
        <c:axId val="38543228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322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Portfolio</a:t>
            </a:r>
          </a:p>
        </c:rich>
      </c:tx>
      <c:layout>
        <c:manualLayout>
          <c:xMode val="edge"/>
          <c:yMode val="edge"/>
          <c:x val="0.234515089047345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573571428571428"/>
          <c:y val="0.12411357671200191"/>
          <c:w val="0.61266220443286235"/>
          <c:h val="0.78965223097112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Bonds</c:v>
              </c:pt>
              <c:pt idx="1">
                <c:v>Equities </c:v>
              </c:pt>
              <c:pt idx="2">
                <c:v>Cash</c:v>
              </c:pt>
              <c:pt idx="3">
                <c:v>XETRA-Gold</c:v>
              </c:pt>
            </c:strLit>
          </c:cat>
          <c:val>
            <c:numLit>
              <c:formatCode>0.00%</c:formatCode>
              <c:ptCount val="4"/>
              <c:pt idx="0">
                <c:v>0.61170000000000002</c:v>
              </c:pt>
              <c:pt idx="1">
                <c:v>0.29219999999999996</c:v>
              </c:pt>
              <c:pt idx="2">
                <c:v>6.4400000000000124E-2</c:v>
              </c:pt>
              <c:pt idx="3">
                <c:v>3.1699999999999999E-2</c:v>
              </c:pt>
            </c:numLit>
          </c:val>
          <c:extLst>
            <c:ext xmlns:c16="http://schemas.microsoft.com/office/drawing/2014/chart" uri="{C3380CC4-5D6E-409C-BE32-E72D297353CC}">
              <c16:uniqueId val="{00000000-9AD8-4199-9E29-C51B8C7B0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39359"/>
        <c:axId val="1"/>
      </c:barChart>
      <c:catAx>
        <c:axId val="3854393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3935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Countries Equities</a:t>
            </a:r>
          </a:p>
        </c:rich>
      </c:tx>
      <c:layout>
        <c:manualLayout>
          <c:xMode val="edge"/>
          <c:yMode val="edge"/>
          <c:x val="0.36144182592951174"/>
          <c:y val="1.42258026937173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7251770597359873"/>
          <c:y val="0.1101293494351205"/>
          <c:w val="0.58465979589271244"/>
          <c:h val="0.836749810730865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USA</c:v>
              </c:pt>
              <c:pt idx="1">
                <c:v>Frankreich</c:v>
              </c:pt>
              <c:pt idx="2">
                <c:v>Schweiz</c:v>
              </c:pt>
              <c:pt idx="3">
                <c:v>Deutschland</c:v>
              </c:pt>
              <c:pt idx="4">
                <c:v>Kanada</c:v>
              </c:pt>
              <c:pt idx="5">
                <c:v>Niederlande</c:v>
              </c:pt>
              <c:pt idx="6">
                <c:v>Uruguay</c:v>
              </c:pt>
            </c:strLit>
          </c:cat>
          <c:val>
            <c:numLit>
              <c:formatCode>0.00%</c:formatCode>
              <c:ptCount val="7"/>
              <c:pt idx="0">
                <c:v>0.20460000000000003</c:v>
              </c:pt>
              <c:pt idx="1">
                <c:v>2.4700000000000003E-2</c:v>
              </c:pt>
              <c:pt idx="2">
                <c:v>1.9400000000000001E-2</c:v>
              </c:pt>
              <c:pt idx="3">
                <c:v>1.77E-2</c:v>
              </c:pt>
              <c:pt idx="4">
                <c:v>1.0200000000000001E-2</c:v>
              </c:pt>
              <c:pt idx="5">
                <c:v>0.01</c:v>
              </c:pt>
              <c:pt idx="6">
                <c:v>5.6000000000000008E-3</c:v>
              </c:pt>
            </c:numLit>
          </c:val>
          <c:extLst>
            <c:ext xmlns:c16="http://schemas.microsoft.com/office/drawing/2014/chart" uri="{C3380CC4-5D6E-409C-BE32-E72D297353CC}">
              <c16:uniqueId val="{00000000-6BA3-487F-AAB4-683517B59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31871"/>
        <c:axId val="1"/>
      </c:barChart>
      <c:catAx>
        <c:axId val="3854318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318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Sectors Equities</a:t>
            </a:r>
          </a:p>
        </c:rich>
      </c:tx>
      <c:layout>
        <c:manualLayout>
          <c:xMode val="edge"/>
          <c:yMode val="edge"/>
          <c:x val="0.49368453955391584"/>
          <c:y val="1.16876480655907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8955288913404243"/>
          <c:y val="8.4453681832323393E-2"/>
          <c:w val="0.35553957088036409"/>
          <c:h val="0.860110059126983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Consumer Discretionary</c:v>
              </c:pt>
              <c:pt idx="1">
                <c:v>Health Care</c:v>
              </c:pt>
              <c:pt idx="2">
                <c:v>Information Technology</c:v>
              </c:pt>
              <c:pt idx="3">
                <c:v>Financials</c:v>
              </c:pt>
              <c:pt idx="4">
                <c:v>Communication Services</c:v>
              </c:pt>
              <c:pt idx="5">
                <c:v>Energy</c:v>
              </c:pt>
              <c:pt idx="6">
                <c:v>Consumer Staples</c:v>
              </c:pt>
              <c:pt idx="7">
                <c:v>Materials</c:v>
              </c:pt>
              <c:pt idx="8">
                <c:v>Industrials</c:v>
              </c:pt>
              <c:pt idx="9">
                <c:v>Utilities</c:v>
              </c:pt>
            </c:strLit>
          </c:cat>
          <c:val>
            <c:numLit>
              <c:formatCode>0.00%</c:formatCode>
              <c:ptCount val="10"/>
              <c:pt idx="0">
                <c:v>6.2900000000000011E-2</c:v>
              </c:pt>
              <c:pt idx="1">
                <c:v>5.5200000000000006E-2</c:v>
              </c:pt>
              <c:pt idx="2">
                <c:v>4.9599999999999998E-2</c:v>
              </c:pt>
              <c:pt idx="3">
                <c:v>3.2599999999999997E-2</c:v>
              </c:pt>
              <c:pt idx="4">
                <c:v>2.23E-2</c:v>
              </c:pt>
              <c:pt idx="5">
                <c:v>1.89E-2</c:v>
              </c:pt>
              <c:pt idx="6">
                <c:v>1.83E-2</c:v>
              </c:pt>
              <c:pt idx="7">
                <c:v>1.38E-2</c:v>
              </c:pt>
              <c:pt idx="8">
                <c:v>9.8999999999999991E-3</c:v>
              </c:pt>
              <c:pt idx="9">
                <c:v>8.6999999999999994E-3</c:v>
              </c:pt>
            </c:numLit>
          </c:val>
          <c:extLst>
            <c:ext xmlns:c16="http://schemas.microsoft.com/office/drawing/2014/chart" uri="{C3380CC4-5D6E-409C-BE32-E72D297353CC}">
              <c16:uniqueId val="{00000000-902F-4BAE-8F29-9DBD84117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41023"/>
        <c:axId val="1"/>
      </c:barChart>
      <c:catAx>
        <c:axId val="38544102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410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Sectors Bonds</a:t>
            </a:r>
          </a:p>
        </c:rich>
      </c:tx>
      <c:layout>
        <c:manualLayout>
          <c:xMode val="edge"/>
          <c:yMode val="edge"/>
          <c:x val="0.43145640481728653"/>
          <c:y val="1.74854901410060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162323512887692"/>
          <c:y val="9.3958120644833679E-2"/>
          <c:w val="0.47193066589190563"/>
          <c:h val="0.850605105720513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Financials</c:v>
              </c:pt>
              <c:pt idx="1">
                <c:v>Government</c:v>
              </c:pt>
              <c:pt idx="2">
                <c:v>Consumer, Non-cyclical</c:v>
              </c:pt>
              <c:pt idx="3">
                <c:v>Consumer, Cyclical</c:v>
              </c:pt>
              <c:pt idx="4">
                <c:v>Communications</c:v>
              </c:pt>
              <c:pt idx="5">
                <c:v>Industrials</c:v>
              </c:pt>
              <c:pt idx="6">
                <c:v>Technology</c:v>
              </c:pt>
              <c:pt idx="7">
                <c:v>Energy</c:v>
              </c:pt>
              <c:pt idx="8">
                <c:v>Basic Materials</c:v>
              </c:pt>
              <c:pt idx="9">
                <c:v>Utilities</c:v>
              </c:pt>
            </c:strLit>
          </c:cat>
          <c:val>
            <c:numLit>
              <c:formatCode>0.00%</c:formatCode>
              <c:ptCount val="10"/>
              <c:pt idx="0">
                <c:v>0.1353</c:v>
              </c:pt>
              <c:pt idx="1">
                <c:v>0.12550000000000003</c:v>
              </c:pt>
              <c:pt idx="2">
                <c:v>0.10679999999999999</c:v>
              </c:pt>
              <c:pt idx="3">
                <c:v>6.5699999999999995E-2</c:v>
              </c:pt>
              <c:pt idx="4">
                <c:v>5.8400000000000007E-2</c:v>
              </c:pt>
              <c:pt idx="5">
                <c:v>4.41E-2</c:v>
              </c:pt>
              <c:pt idx="6">
                <c:v>2.8799999999999999E-2</c:v>
              </c:pt>
              <c:pt idx="7">
                <c:v>2.1600000000000001E-2</c:v>
              </c:pt>
              <c:pt idx="8">
                <c:v>1.6899999999999998E-2</c:v>
              </c:pt>
              <c:pt idx="9">
                <c:v>8.6E-3</c:v>
              </c:pt>
            </c:numLit>
          </c:val>
          <c:extLst>
            <c:ext xmlns:c16="http://schemas.microsoft.com/office/drawing/2014/chart" uri="{C3380CC4-5D6E-409C-BE32-E72D297353CC}">
              <c16:uniqueId val="{00000000-2418-4DEE-A4FC-3E5A32F9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23551"/>
        <c:axId val="1"/>
      </c:barChart>
      <c:catAx>
        <c:axId val="3854235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235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Top 10 Bonds</a:t>
            </a:r>
          </a:p>
        </c:rich>
      </c:tx>
      <c:layout>
        <c:manualLayout>
          <c:xMode val="edge"/>
          <c:yMode val="edge"/>
          <c:x val="0.48951419549224184"/>
          <c:y val="1.51228330652589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9870187903395718"/>
          <c:y val="8.4902497528070942E-2"/>
          <c:w val="0.45041370139747594"/>
          <c:h val="0.85966094065939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REPUBLIC OF AUSTRIA (21/36)</c:v>
              </c:pt>
              <c:pt idx="1">
                <c:v>CZECH REPUBLIC (14/25)</c:v>
              </c:pt>
              <c:pt idx="2">
                <c:v>EIB (16/26)</c:v>
              </c:pt>
              <c:pt idx="3">
                <c:v>BOOKING HOLDINGS INC</c:v>
              </c:pt>
              <c:pt idx="4">
                <c:v>US TREASURY (22/29)</c:v>
              </c:pt>
              <c:pt idx="5">
                <c:v>BNP PARIBAS</c:v>
              </c:pt>
              <c:pt idx="6">
                <c:v>COMMERZBANK AG</c:v>
              </c:pt>
              <c:pt idx="7">
                <c:v>IBM CORP</c:v>
              </c:pt>
              <c:pt idx="8">
                <c:v>EIB (23/33)</c:v>
              </c:pt>
              <c:pt idx="9">
                <c:v>SOFTBANK GROUP CORP</c:v>
              </c:pt>
            </c:strLit>
          </c:cat>
          <c:val>
            <c:numLit>
              <c:formatCode>0.00%</c:formatCode>
              <c:ptCount val="10"/>
              <c:pt idx="0">
                <c:v>2.3E-2</c:v>
              </c:pt>
              <c:pt idx="1">
                <c:v>1.8700000000000001E-2</c:v>
              </c:pt>
              <c:pt idx="2">
                <c:v>1.77E-2</c:v>
              </c:pt>
              <c:pt idx="3">
                <c:v>1.6399999999999998E-2</c:v>
              </c:pt>
              <c:pt idx="4">
                <c:v>1.4800000000000001E-2</c:v>
              </c:pt>
              <c:pt idx="5">
                <c:v>1.3899999999999999E-2</c:v>
              </c:pt>
              <c:pt idx="6">
                <c:v>1.34E-2</c:v>
              </c:pt>
              <c:pt idx="7">
                <c:v>1.32E-2</c:v>
              </c:pt>
              <c:pt idx="8">
                <c:v>1.2199999999999999E-2</c:v>
              </c:pt>
              <c:pt idx="9">
                <c:v>1.0500000000000001E-2</c:v>
              </c:pt>
            </c:numLit>
          </c:val>
          <c:extLst>
            <c:ext xmlns:c16="http://schemas.microsoft.com/office/drawing/2014/chart" uri="{C3380CC4-5D6E-409C-BE32-E72D297353CC}">
              <c16:uniqueId val="{00000000-B43B-4D87-8036-0CF5289A5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28127"/>
        <c:axId val="1"/>
      </c:barChart>
      <c:catAx>
        <c:axId val="3854281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281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488153</xdr:colOff>
      <xdr:row>0</xdr:row>
      <xdr:rowOff>284251</xdr:rowOff>
    </xdr:from>
    <xdr:ext cx="3239375" cy="489483"/>
    <xdr:pic>
      <xdr:nvPicPr>
        <xdr:cNvPr id="2" name="Grafik 1">
          <a:extLst>
            <a:ext uri="{FF2B5EF4-FFF2-40B4-BE49-F238E27FC236}">
              <a16:creationId xmlns:a16="http://schemas.microsoft.com/office/drawing/2014/main" id="{D6DCFDCD-7731-4F96-81A1-6DB4B5CD3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7478" y="284251"/>
          <a:ext cx="3239375" cy="48948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341935</xdr:colOff>
      <xdr:row>1</xdr:row>
      <xdr:rowOff>4216</xdr:rowOff>
    </xdr:from>
    <xdr:ext cx="3239375" cy="489483"/>
    <xdr:pic>
      <xdr:nvPicPr>
        <xdr:cNvPr id="12" name="Grafik 11">
          <a:extLst>
            <a:ext uri="{FF2B5EF4-FFF2-40B4-BE49-F238E27FC236}">
              <a16:creationId xmlns:a16="http://schemas.microsoft.com/office/drawing/2014/main" id="{FB7AC3E8-FE69-4343-87A5-BA64D9AFF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67235" y="194716"/>
          <a:ext cx="3239375" cy="489483"/>
        </a:xfrm>
        <a:prstGeom prst="rect">
          <a:avLst/>
        </a:prstGeom>
      </xdr:spPr>
    </xdr:pic>
    <xdr:clientData/>
  </xdr:oneCellAnchor>
  <xdr:twoCellAnchor editAs="oneCell">
    <xdr:from>
      <xdr:col>0</xdr:col>
      <xdr:colOff>821531</xdr:colOff>
      <xdr:row>8</xdr:row>
      <xdr:rowOff>261937</xdr:rowOff>
    </xdr:from>
    <xdr:to>
      <xdr:col>1</xdr:col>
      <xdr:colOff>1755451</xdr:colOff>
      <xdr:row>24</xdr:row>
      <xdr:rowOff>251936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D2D7F849-A3BE-BF75-87CD-A7FDE666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" y="2547937"/>
          <a:ext cx="2338858" cy="45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2395060</xdr:colOff>
      <xdr:row>8</xdr:row>
      <xdr:rowOff>103347</xdr:rowOff>
    </xdr:from>
    <xdr:to>
      <xdr:col>7</xdr:col>
      <xdr:colOff>751666</xdr:colOff>
      <xdr:row>30</xdr:row>
      <xdr:rowOff>133828</xdr:rowOff>
    </xdr:to>
    <xdr:graphicFrame macro="">
      <xdr:nvGraphicFramePr>
        <xdr:cNvPr id="19" name="Diagramm 2">
          <a:extLst>
            <a:ext uri="{FF2B5EF4-FFF2-40B4-BE49-F238E27FC236}">
              <a16:creationId xmlns:a16="http://schemas.microsoft.com/office/drawing/2014/main" id="{88701539-397A-4955-A67C-01F4A990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559594</xdr:colOff>
      <xdr:row>9</xdr:row>
      <xdr:rowOff>59531</xdr:rowOff>
    </xdr:from>
    <xdr:to>
      <xdr:col>11</xdr:col>
      <xdr:colOff>231934</xdr:colOff>
      <xdr:row>17</xdr:row>
      <xdr:rowOff>117315</xdr:rowOff>
    </xdr:to>
    <xdr:graphicFrame macro="">
      <xdr:nvGraphicFramePr>
        <xdr:cNvPr id="21" name="Diagramm 2">
          <a:extLst>
            <a:ext uri="{FF2B5EF4-FFF2-40B4-BE49-F238E27FC236}">
              <a16:creationId xmlns:a16="http://schemas.microsoft.com/office/drawing/2014/main" id="{C92E36C6-F848-434E-81D8-56AE89D62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392906</xdr:colOff>
      <xdr:row>12</xdr:row>
      <xdr:rowOff>142875</xdr:rowOff>
    </xdr:from>
    <xdr:to>
      <xdr:col>12</xdr:col>
      <xdr:colOff>2191119</xdr:colOff>
      <xdr:row>27</xdr:row>
      <xdr:rowOff>224895</xdr:rowOff>
    </xdr:to>
    <xdr:graphicFrame macro="">
      <xdr:nvGraphicFramePr>
        <xdr:cNvPr id="22" name="Diagramm 8">
          <a:extLst>
            <a:ext uri="{FF2B5EF4-FFF2-40B4-BE49-F238E27FC236}">
              <a16:creationId xmlns:a16="http://schemas.microsoft.com/office/drawing/2014/main" id="{39F2C064-4922-4DA4-B727-FA56B4BB9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809625</xdr:colOff>
      <xdr:row>22</xdr:row>
      <xdr:rowOff>71437</xdr:rowOff>
    </xdr:from>
    <xdr:to>
      <xdr:col>10</xdr:col>
      <xdr:colOff>690086</xdr:colOff>
      <xdr:row>31</xdr:row>
      <xdr:rowOff>272098</xdr:rowOff>
    </xdr:to>
    <xdr:graphicFrame macro="">
      <xdr:nvGraphicFramePr>
        <xdr:cNvPr id="23" name="Diagramm 6">
          <a:extLst>
            <a:ext uri="{FF2B5EF4-FFF2-40B4-BE49-F238E27FC236}">
              <a16:creationId xmlns:a16="http://schemas.microsoft.com/office/drawing/2014/main" id="{7D7CA423-CE7B-420C-A149-43BFB132B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773906</xdr:colOff>
      <xdr:row>26</xdr:row>
      <xdr:rowOff>0</xdr:rowOff>
    </xdr:from>
    <xdr:to>
      <xdr:col>1</xdr:col>
      <xdr:colOff>3175581</xdr:colOff>
      <xdr:row>32</xdr:row>
      <xdr:rowOff>236643</xdr:rowOff>
    </xdr:to>
    <xdr:graphicFrame macro="">
      <xdr:nvGraphicFramePr>
        <xdr:cNvPr id="24" name="Diagramm 1">
          <a:extLst>
            <a:ext uri="{FF2B5EF4-FFF2-40B4-BE49-F238E27FC236}">
              <a16:creationId xmlns:a16="http://schemas.microsoft.com/office/drawing/2014/main" id="{0861F75D-104A-4AC3-A41B-8CE9A01FB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23812</xdr:rowOff>
    </xdr:from>
    <xdr:to>
      <xdr:col>1</xdr:col>
      <xdr:colOff>2198793</xdr:colOff>
      <xdr:row>44</xdr:row>
      <xdr:rowOff>220027</xdr:rowOff>
    </xdr:to>
    <xdr:graphicFrame macro="">
      <xdr:nvGraphicFramePr>
        <xdr:cNvPr id="28" name="Diagramm 3">
          <a:extLst>
            <a:ext uri="{FF2B5EF4-FFF2-40B4-BE49-F238E27FC236}">
              <a16:creationId xmlns:a16="http://schemas.microsoft.com/office/drawing/2014/main" id="{0BA2C14A-8E46-47A7-B2EF-68CD8A483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1512094</xdr:colOff>
      <xdr:row>33</xdr:row>
      <xdr:rowOff>11906</xdr:rowOff>
    </xdr:from>
    <xdr:to>
      <xdr:col>6</xdr:col>
      <xdr:colOff>529802</xdr:colOff>
      <xdr:row>48</xdr:row>
      <xdr:rowOff>241459</xdr:rowOff>
    </xdr:to>
    <xdr:graphicFrame macro="">
      <xdr:nvGraphicFramePr>
        <xdr:cNvPr id="29" name="Diagramm 4">
          <a:extLst>
            <a:ext uri="{FF2B5EF4-FFF2-40B4-BE49-F238E27FC236}">
              <a16:creationId xmlns:a16="http://schemas.microsoft.com/office/drawing/2014/main" id="{D30B0519-9197-44A2-8268-E37FEF02C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32</xdr:row>
      <xdr:rowOff>273844</xdr:rowOff>
    </xdr:from>
    <xdr:to>
      <xdr:col>9</xdr:col>
      <xdr:colOff>476</xdr:colOff>
      <xdr:row>48</xdr:row>
      <xdr:rowOff>222303</xdr:rowOff>
    </xdr:to>
    <xdr:graphicFrame macro="">
      <xdr:nvGraphicFramePr>
        <xdr:cNvPr id="30" name="Diagramm 5">
          <a:extLst>
            <a:ext uri="{FF2B5EF4-FFF2-40B4-BE49-F238E27FC236}">
              <a16:creationId xmlns:a16="http://schemas.microsoft.com/office/drawing/2014/main" id="{49D22CC5-B444-41F9-B125-DE70262DB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440531</xdr:colOff>
      <xdr:row>33</xdr:row>
      <xdr:rowOff>59532</xdr:rowOff>
    </xdr:from>
    <xdr:to>
      <xdr:col>12</xdr:col>
      <xdr:colOff>1685342</xdr:colOff>
      <xdr:row>48</xdr:row>
      <xdr:rowOff>137742</xdr:rowOff>
    </xdr:to>
    <xdr:graphicFrame macro="">
      <xdr:nvGraphicFramePr>
        <xdr:cNvPr id="32" name="Diagramm 9">
          <a:extLst>
            <a:ext uri="{FF2B5EF4-FFF2-40B4-BE49-F238E27FC236}">
              <a16:creationId xmlns:a16="http://schemas.microsoft.com/office/drawing/2014/main" id="{45260580-E607-46CE-8E09-E08B9001F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FE80-1420-4E51-BA4F-D577DCE479F5}">
  <sheetPr>
    <pageSetUpPr fitToPage="1"/>
  </sheetPr>
  <dimension ref="A3:N115"/>
  <sheetViews>
    <sheetView showGridLines="0" tabSelected="1" zoomScaleNormal="100" workbookViewId="0"/>
  </sheetViews>
  <sheetFormatPr baseColWidth="10" defaultColWidth="11.5546875" defaultRowHeight="22.8" x14ac:dyDescent="0.7"/>
  <cols>
    <col min="1" max="1" width="15.33203125" style="2" customWidth="1"/>
    <col min="2" max="2" width="47" style="2" bestFit="1" customWidth="1"/>
    <col min="3" max="3" width="16.5546875" style="2" bestFit="1" customWidth="1"/>
    <col min="4" max="6" width="11.5546875" style="2"/>
    <col min="7" max="8" width="22.44140625" style="2" bestFit="1" customWidth="1"/>
    <col min="9" max="9" width="10.88671875" style="2" bestFit="1" customWidth="1"/>
    <col min="10" max="10" width="9.5546875" style="2" bestFit="1" customWidth="1"/>
    <col min="11" max="11" width="10.88671875" style="2" bestFit="1" customWidth="1"/>
    <col min="12" max="12" width="16.33203125" style="2" bestFit="1" customWidth="1"/>
    <col min="13" max="13" width="9.109375" style="2" bestFit="1" customWidth="1"/>
    <col min="14" max="16384" width="11.5546875" style="2"/>
  </cols>
  <sheetData>
    <row r="3" spans="1:13" ht="25.8" x14ac:dyDescent="0.8">
      <c r="A3" s="75" t="s">
        <v>76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5.8" x14ac:dyDescent="0.8">
      <c r="A4" s="75" t="s">
        <v>241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6" spans="1:13" x14ac:dyDescent="0.7">
      <c r="A6" s="6" t="s">
        <v>49</v>
      </c>
      <c r="B6" s="7"/>
      <c r="C6" s="7"/>
      <c r="D6" s="7"/>
      <c r="E6" s="8"/>
      <c r="F6" s="8"/>
      <c r="G6" s="8"/>
      <c r="H6" s="8"/>
      <c r="I6" s="9"/>
      <c r="J6" s="10"/>
      <c r="K6" s="10"/>
      <c r="L6" s="8"/>
      <c r="M6" s="8"/>
    </row>
    <row r="7" spans="1:13" ht="23.4" thickBot="1" x14ac:dyDescent="0.75">
      <c r="A7" s="11" t="s">
        <v>0</v>
      </c>
      <c r="B7" s="11" t="s">
        <v>1</v>
      </c>
      <c r="C7" s="12" t="s">
        <v>2</v>
      </c>
      <c r="D7" s="12" t="s">
        <v>3</v>
      </c>
      <c r="E7" s="13" t="s">
        <v>51</v>
      </c>
      <c r="F7" s="13" t="s">
        <v>4</v>
      </c>
      <c r="G7" s="11" t="s">
        <v>236</v>
      </c>
      <c r="H7" s="14" t="s">
        <v>5</v>
      </c>
      <c r="I7" s="11" t="s">
        <v>6</v>
      </c>
      <c r="J7" s="15" t="s">
        <v>7</v>
      </c>
      <c r="K7" s="16" t="s">
        <v>8</v>
      </c>
      <c r="L7" s="16" t="s">
        <v>9</v>
      </c>
      <c r="M7" s="36" t="s">
        <v>175</v>
      </c>
    </row>
    <row r="8" spans="1:13" ht="23.4" thickTop="1" x14ac:dyDescent="0.7">
      <c r="A8" s="17" t="s">
        <v>206</v>
      </c>
      <c r="B8" s="17" t="s">
        <v>207</v>
      </c>
      <c r="C8" s="61" t="s">
        <v>132</v>
      </c>
      <c r="D8" s="18" t="s">
        <v>12</v>
      </c>
      <c r="E8" s="19">
        <v>11.944237673884297</v>
      </c>
      <c r="F8" s="19">
        <v>3.0012304000966457</v>
      </c>
      <c r="G8" s="67" t="s">
        <v>242</v>
      </c>
      <c r="H8" s="17" t="s">
        <v>52</v>
      </c>
      <c r="I8" s="17" t="s">
        <v>14</v>
      </c>
      <c r="J8" s="20">
        <v>2.3E-2</v>
      </c>
      <c r="K8" s="21">
        <v>2000000</v>
      </c>
      <c r="L8" s="21">
        <v>1437160</v>
      </c>
      <c r="M8" s="19">
        <v>0.25</v>
      </c>
    </row>
    <row r="9" spans="1:13" x14ac:dyDescent="0.7">
      <c r="A9" s="22" t="s">
        <v>53</v>
      </c>
      <c r="B9" s="22" t="s">
        <v>54</v>
      </c>
      <c r="C9" s="62" t="s">
        <v>108</v>
      </c>
      <c r="D9" s="23" t="s">
        <v>55</v>
      </c>
      <c r="E9" s="24">
        <v>1.3770313784015944</v>
      </c>
      <c r="F9" s="24">
        <v>3.831294116667602</v>
      </c>
      <c r="G9" s="68" t="s">
        <v>243</v>
      </c>
      <c r="H9" s="22" t="s">
        <v>52</v>
      </c>
      <c r="I9" s="22" t="s">
        <v>14</v>
      </c>
      <c r="J9" s="25">
        <v>1.8700000000000001E-2</v>
      </c>
      <c r="K9" s="26">
        <v>30000000</v>
      </c>
      <c r="L9" s="26">
        <v>1156678.5</v>
      </c>
      <c r="M9" s="24">
        <v>2.4</v>
      </c>
    </row>
    <row r="10" spans="1:13" x14ac:dyDescent="0.7">
      <c r="A10" s="27" t="s">
        <v>56</v>
      </c>
      <c r="B10" s="27" t="s">
        <v>57</v>
      </c>
      <c r="C10" s="63" t="s">
        <v>58</v>
      </c>
      <c r="D10" s="28" t="s">
        <v>59</v>
      </c>
      <c r="E10" s="29">
        <v>2.1872469979064739</v>
      </c>
      <c r="F10" s="29">
        <v>5.5072130501702041</v>
      </c>
      <c r="G10" s="69" t="s">
        <v>244</v>
      </c>
      <c r="H10" s="27" t="s">
        <v>52</v>
      </c>
      <c r="I10" s="27" t="s">
        <v>14</v>
      </c>
      <c r="J10" s="30">
        <v>1.77E-2</v>
      </c>
      <c r="K10" s="31">
        <v>5000000</v>
      </c>
      <c r="L10" s="31">
        <v>1089430.46</v>
      </c>
      <c r="M10" s="29">
        <v>2.75</v>
      </c>
    </row>
    <row r="11" spans="1:13" x14ac:dyDescent="0.7">
      <c r="A11" s="22" t="s">
        <v>147</v>
      </c>
      <c r="B11" s="22" t="s">
        <v>148</v>
      </c>
      <c r="C11" s="62" t="s">
        <v>109</v>
      </c>
      <c r="D11" s="23" t="s">
        <v>12</v>
      </c>
      <c r="E11" s="24">
        <v>4.1352437329602934</v>
      </c>
      <c r="F11" s="24">
        <v>3.2934588300000001</v>
      </c>
      <c r="G11" s="68" t="s">
        <v>245</v>
      </c>
      <c r="H11" s="22" t="s">
        <v>11</v>
      </c>
      <c r="I11" s="22" t="s">
        <v>14</v>
      </c>
      <c r="J11" s="25">
        <v>1.6399999999999998E-2</v>
      </c>
      <c r="K11" s="26">
        <v>1000000</v>
      </c>
      <c r="L11" s="26">
        <v>1010050</v>
      </c>
      <c r="M11" s="24">
        <v>3.625</v>
      </c>
    </row>
    <row r="12" spans="1:13" x14ac:dyDescent="0.7">
      <c r="A12" s="27" t="s">
        <v>92</v>
      </c>
      <c r="B12" s="27" t="s">
        <v>93</v>
      </c>
      <c r="C12" s="63" t="s">
        <v>109</v>
      </c>
      <c r="D12" s="28" t="s">
        <v>10</v>
      </c>
      <c r="E12" s="29">
        <v>4.8845035910824492</v>
      </c>
      <c r="F12" s="29">
        <v>4.3447086937569317</v>
      </c>
      <c r="G12" s="69" t="s">
        <v>246</v>
      </c>
      <c r="H12" s="27" t="s">
        <v>52</v>
      </c>
      <c r="I12" s="27" t="s">
        <v>14</v>
      </c>
      <c r="J12" s="30">
        <v>1.4800000000000001E-2</v>
      </c>
      <c r="K12" s="31">
        <v>1000000</v>
      </c>
      <c r="L12" s="31">
        <v>909500.25</v>
      </c>
      <c r="M12" s="29">
        <v>3.875</v>
      </c>
    </row>
    <row r="13" spans="1:13" x14ac:dyDescent="0.7">
      <c r="A13" s="22" t="s">
        <v>105</v>
      </c>
      <c r="B13" s="22" t="s">
        <v>106</v>
      </c>
      <c r="C13" s="62" t="s">
        <v>112</v>
      </c>
      <c r="D13" s="23" t="s">
        <v>12</v>
      </c>
      <c r="E13" s="24">
        <v>4.8697770790681432</v>
      </c>
      <c r="F13" s="24">
        <v>5.9692523440980692</v>
      </c>
      <c r="G13" s="68">
        <v>47645</v>
      </c>
      <c r="H13" s="22" t="s">
        <v>13</v>
      </c>
      <c r="I13" s="22" t="s">
        <v>14</v>
      </c>
      <c r="J13" s="25">
        <v>1.3899999999999999E-2</v>
      </c>
      <c r="K13" s="26">
        <v>800000</v>
      </c>
      <c r="L13" s="26">
        <v>848560</v>
      </c>
      <c r="M13" s="24">
        <v>7.375</v>
      </c>
    </row>
    <row r="14" spans="1:13" x14ac:dyDescent="0.7">
      <c r="A14" s="27" t="s">
        <v>184</v>
      </c>
      <c r="B14" s="27" t="s">
        <v>185</v>
      </c>
      <c r="C14" s="63" t="s">
        <v>107</v>
      </c>
      <c r="D14" s="28" t="s">
        <v>12</v>
      </c>
      <c r="E14" s="29">
        <v>1.726079310945855</v>
      </c>
      <c r="F14" s="29">
        <v>6.9607367998201468</v>
      </c>
      <c r="G14" s="69">
        <v>45939</v>
      </c>
      <c r="H14" s="27" t="s">
        <v>13</v>
      </c>
      <c r="I14" s="27" t="s">
        <v>14</v>
      </c>
      <c r="J14" s="30">
        <v>1.34E-2</v>
      </c>
      <c r="K14" s="31">
        <v>800000</v>
      </c>
      <c r="L14" s="31">
        <v>787360</v>
      </c>
      <c r="M14" s="29">
        <v>6.125</v>
      </c>
    </row>
    <row r="15" spans="1:13" x14ac:dyDescent="0.7">
      <c r="A15" s="22" t="s">
        <v>171</v>
      </c>
      <c r="B15" s="22" t="s">
        <v>172</v>
      </c>
      <c r="C15" s="62" t="s">
        <v>109</v>
      </c>
      <c r="D15" s="23" t="s">
        <v>12</v>
      </c>
      <c r="E15" s="24">
        <v>8.9418518861065586</v>
      </c>
      <c r="F15" s="24">
        <v>3.3645303746327113</v>
      </c>
      <c r="G15" s="68" t="s">
        <v>247</v>
      </c>
      <c r="H15" s="22" t="s">
        <v>29</v>
      </c>
      <c r="I15" s="22" t="s">
        <v>14</v>
      </c>
      <c r="J15" s="25">
        <v>1.32E-2</v>
      </c>
      <c r="K15" s="26">
        <v>1000000</v>
      </c>
      <c r="L15" s="26">
        <v>824050</v>
      </c>
      <c r="M15" s="24">
        <v>1.25</v>
      </c>
    </row>
    <row r="16" spans="1:13" x14ac:dyDescent="0.7">
      <c r="A16" s="27" t="s">
        <v>103</v>
      </c>
      <c r="B16" s="27" t="s">
        <v>104</v>
      </c>
      <c r="C16" s="63" t="s">
        <v>58</v>
      </c>
      <c r="D16" s="28" t="s">
        <v>12</v>
      </c>
      <c r="E16" s="29">
        <v>7.616808806295098</v>
      </c>
      <c r="F16" s="29">
        <v>2.8275691272519272</v>
      </c>
      <c r="G16" s="69" t="s">
        <v>248</v>
      </c>
      <c r="H16" s="27" t="s">
        <v>52</v>
      </c>
      <c r="I16" s="27" t="s">
        <v>14</v>
      </c>
      <c r="J16" s="30">
        <v>1.2199999999999999E-2</v>
      </c>
      <c r="K16" s="31">
        <v>750000</v>
      </c>
      <c r="L16" s="31">
        <v>757012.5</v>
      </c>
      <c r="M16" s="29">
        <v>2.875</v>
      </c>
    </row>
    <row r="17" spans="1:13" x14ac:dyDescent="0.7">
      <c r="A17" s="22" t="s">
        <v>18</v>
      </c>
      <c r="B17" s="22" t="s">
        <v>19</v>
      </c>
      <c r="C17" s="62" t="s">
        <v>111</v>
      </c>
      <c r="D17" s="23" t="s">
        <v>12</v>
      </c>
      <c r="E17" s="24">
        <v>4.8073272637569628</v>
      </c>
      <c r="F17" s="24">
        <v>5.1693617107095635</v>
      </c>
      <c r="G17" s="68" t="s">
        <v>249</v>
      </c>
      <c r="H17" s="22" t="s">
        <v>11</v>
      </c>
      <c r="I17" s="22" t="s">
        <v>14</v>
      </c>
      <c r="J17" s="25">
        <v>1.0500000000000001E-2</v>
      </c>
      <c r="K17" s="26">
        <v>700000</v>
      </c>
      <c r="L17" s="26">
        <v>657391</v>
      </c>
      <c r="M17" s="24">
        <v>4</v>
      </c>
    </row>
    <row r="18" spans="1:13" x14ac:dyDescent="0.7">
      <c r="A18" s="27" t="s">
        <v>26</v>
      </c>
      <c r="B18" s="27" t="s">
        <v>27</v>
      </c>
      <c r="C18" s="63" t="s">
        <v>110</v>
      </c>
      <c r="D18" s="28" t="s">
        <v>12</v>
      </c>
      <c r="E18" s="29">
        <v>2.7960245668074983</v>
      </c>
      <c r="F18" s="29">
        <v>4.8471448759834841</v>
      </c>
      <c r="G18" s="69" t="s">
        <v>250</v>
      </c>
      <c r="H18" s="27" t="s">
        <v>23</v>
      </c>
      <c r="I18" s="27" t="s">
        <v>14</v>
      </c>
      <c r="J18" s="30">
        <v>1.04E-2</v>
      </c>
      <c r="K18" s="31">
        <v>700000</v>
      </c>
      <c r="L18" s="31">
        <v>637805</v>
      </c>
      <c r="M18" s="29">
        <v>1.875</v>
      </c>
    </row>
    <row r="19" spans="1:13" x14ac:dyDescent="0.7">
      <c r="A19" s="22" t="s">
        <v>20</v>
      </c>
      <c r="B19" s="22" t="s">
        <v>21</v>
      </c>
      <c r="C19" s="62" t="s">
        <v>107</v>
      </c>
      <c r="D19" s="23" t="s">
        <v>12</v>
      </c>
      <c r="E19" s="24">
        <v>4.606658153520641</v>
      </c>
      <c r="F19" s="24">
        <v>3.8771207061227386</v>
      </c>
      <c r="G19" s="68" t="s">
        <v>251</v>
      </c>
      <c r="H19" s="22" t="s">
        <v>22</v>
      </c>
      <c r="I19" s="22" t="s">
        <v>14</v>
      </c>
      <c r="J19" s="25">
        <v>9.5999999999999992E-3</v>
      </c>
      <c r="K19" s="26">
        <v>600000</v>
      </c>
      <c r="L19" s="26">
        <v>584640</v>
      </c>
      <c r="M19" s="24">
        <v>3.5</v>
      </c>
    </row>
    <row r="20" spans="1:13" x14ac:dyDescent="0.7">
      <c r="A20" s="27" t="s">
        <v>64</v>
      </c>
      <c r="B20" s="27" t="s">
        <v>65</v>
      </c>
      <c r="C20" s="63" t="s">
        <v>109</v>
      </c>
      <c r="D20" s="28" t="s">
        <v>12</v>
      </c>
      <c r="E20" s="29">
        <v>3.725122841279497</v>
      </c>
      <c r="F20" s="29">
        <v>4.735266868145434</v>
      </c>
      <c r="G20" s="69" t="s">
        <v>252</v>
      </c>
      <c r="H20" s="27" t="s">
        <v>23</v>
      </c>
      <c r="I20" s="27" t="s">
        <v>14</v>
      </c>
      <c r="J20" s="30">
        <v>9.0000000000000011E-3</v>
      </c>
      <c r="K20" s="31">
        <v>600000</v>
      </c>
      <c r="L20" s="31">
        <v>557100</v>
      </c>
      <c r="M20" s="29">
        <v>2.875</v>
      </c>
    </row>
    <row r="21" spans="1:13" x14ac:dyDescent="0.7">
      <c r="A21" s="22" t="s">
        <v>79</v>
      </c>
      <c r="B21" s="22" t="s">
        <v>80</v>
      </c>
      <c r="C21" s="62" t="s">
        <v>109</v>
      </c>
      <c r="D21" s="23" t="s">
        <v>10</v>
      </c>
      <c r="E21" s="24">
        <v>7.1141857716760466</v>
      </c>
      <c r="F21" s="24">
        <v>4.355147227047393</v>
      </c>
      <c r="G21" s="68" t="s">
        <v>253</v>
      </c>
      <c r="H21" s="22" t="s">
        <v>52</v>
      </c>
      <c r="I21" s="22" t="s">
        <v>14</v>
      </c>
      <c r="J21" s="25">
        <v>8.8000000000000005E-3</v>
      </c>
      <c r="K21" s="26">
        <v>700000</v>
      </c>
      <c r="L21" s="26">
        <v>547349.05312000006</v>
      </c>
      <c r="M21" s="24">
        <v>1.875</v>
      </c>
    </row>
    <row r="22" spans="1:13" x14ac:dyDescent="0.7">
      <c r="A22" s="27" t="s">
        <v>193</v>
      </c>
      <c r="B22" s="27" t="s">
        <v>194</v>
      </c>
      <c r="C22" s="63" t="s">
        <v>195</v>
      </c>
      <c r="D22" s="28" t="s">
        <v>12</v>
      </c>
      <c r="E22" s="29">
        <v>4.0342789906254986</v>
      </c>
      <c r="F22" s="29">
        <v>5.3184018120368748</v>
      </c>
      <c r="G22" s="69" t="s">
        <v>254</v>
      </c>
      <c r="H22" s="27" t="s">
        <v>30</v>
      </c>
      <c r="I22" s="27" t="s">
        <v>14</v>
      </c>
      <c r="J22" s="30">
        <v>8.6E-3</v>
      </c>
      <c r="K22" s="31">
        <v>500000</v>
      </c>
      <c r="L22" s="31">
        <v>532625</v>
      </c>
      <c r="M22" s="29">
        <v>7.125</v>
      </c>
    </row>
    <row r="23" spans="1:13" x14ac:dyDescent="0.7">
      <c r="A23" s="22" t="s">
        <v>141</v>
      </c>
      <c r="B23" s="22" t="s">
        <v>142</v>
      </c>
      <c r="C23" s="62" t="s">
        <v>109</v>
      </c>
      <c r="D23" s="23" t="s">
        <v>12</v>
      </c>
      <c r="E23" s="24">
        <v>4.161201610805791</v>
      </c>
      <c r="F23" s="24">
        <v>3.93396261</v>
      </c>
      <c r="G23" s="68" t="s">
        <v>255</v>
      </c>
      <c r="H23" s="22" t="s">
        <v>28</v>
      </c>
      <c r="I23" s="22" t="s">
        <v>14</v>
      </c>
      <c r="J23" s="25">
        <v>8.6E-3</v>
      </c>
      <c r="K23" s="26">
        <v>500000</v>
      </c>
      <c r="L23" s="26">
        <v>530385</v>
      </c>
      <c r="M23" s="24">
        <v>5.3369999999999997</v>
      </c>
    </row>
    <row r="24" spans="1:13" x14ac:dyDescent="0.7">
      <c r="A24" s="27" t="s">
        <v>163</v>
      </c>
      <c r="B24" s="27" t="s">
        <v>164</v>
      </c>
      <c r="C24" s="63" t="s">
        <v>111</v>
      </c>
      <c r="D24" s="28" t="s">
        <v>12</v>
      </c>
      <c r="E24" s="29">
        <v>6.9757931821279699</v>
      </c>
      <c r="F24" s="29">
        <v>3.2283762297233558</v>
      </c>
      <c r="G24" s="69" t="s">
        <v>256</v>
      </c>
      <c r="H24" s="27" t="s">
        <v>74</v>
      </c>
      <c r="I24" s="27" t="s">
        <v>14</v>
      </c>
      <c r="J24" s="30">
        <v>8.6E-3</v>
      </c>
      <c r="K24" s="31">
        <v>500000</v>
      </c>
      <c r="L24" s="31">
        <v>524450</v>
      </c>
      <c r="M24" s="29">
        <v>3.976</v>
      </c>
    </row>
    <row r="25" spans="1:13" x14ac:dyDescent="0.7">
      <c r="A25" s="22" t="s">
        <v>62</v>
      </c>
      <c r="B25" s="22" t="s">
        <v>63</v>
      </c>
      <c r="C25" s="62" t="s">
        <v>113</v>
      </c>
      <c r="D25" s="23" t="s">
        <v>12</v>
      </c>
      <c r="E25" s="24">
        <v>5.0284832180988843</v>
      </c>
      <c r="F25" s="24">
        <v>6.5822845174016562</v>
      </c>
      <c r="G25" s="68">
        <v>47462</v>
      </c>
      <c r="H25" s="22" t="s">
        <v>13</v>
      </c>
      <c r="I25" s="22" t="s">
        <v>14</v>
      </c>
      <c r="J25" s="25">
        <v>8.5000000000000006E-3</v>
      </c>
      <c r="K25" s="26">
        <v>600000</v>
      </c>
      <c r="L25" s="26">
        <v>512640</v>
      </c>
      <c r="M25" s="24">
        <v>3.875</v>
      </c>
    </row>
    <row r="26" spans="1:13" x14ac:dyDescent="0.7">
      <c r="A26" s="27" t="s">
        <v>137</v>
      </c>
      <c r="B26" s="27" t="s">
        <v>138</v>
      </c>
      <c r="C26" s="63" t="s">
        <v>109</v>
      </c>
      <c r="D26" s="28" t="s">
        <v>12</v>
      </c>
      <c r="E26" s="29">
        <v>6.5475016424193715</v>
      </c>
      <c r="F26" s="29">
        <v>3.7131505900000001</v>
      </c>
      <c r="G26" s="69" t="s">
        <v>253</v>
      </c>
      <c r="H26" s="27" t="s">
        <v>13</v>
      </c>
      <c r="I26" s="27" t="s">
        <v>14</v>
      </c>
      <c r="J26" s="30">
        <v>8.5000000000000006E-3</v>
      </c>
      <c r="K26" s="31">
        <v>500000</v>
      </c>
      <c r="L26" s="31">
        <v>529855</v>
      </c>
      <c r="M26" s="29">
        <v>4.5</v>
      </c>
    </row>
    <row r="27" spans="1:13" x14ac:dyDescent="0.7">
      <c r="A27" s="22" t="s">
        <v>143</v>
      </c>
      <c r="B27" s="22" t="s">
        <v>144</v>
      </c>
      <c r="C27" s="62" t="s">
        <v>119</v>
      </c>
      <c r="D27" s="23" t="s">
        <v>12</v>
      </c>
      <c r="E27" s="24">
        <v>3.5951095729713494</v>
      </c>
      <c r="F27" s="24">
        <v>3.7061908099999998</v>
      </c>
      <c r="G27" s="68" t="s">
        <v>257</v>
      </c>
      <c r="H27" s="22" t="s">
        <v>22</v>
      </c>
      <c r="I27" s="22" t="s">
        <v>14</v>
      </c>
      <c r="J27" s="25">
        <v>8.5000000000000006E-3</v>
      </c>
      <c r="K27" s="26">
        <v>500000</v>
      </c>
      <c r="L27" s="26">
        <v>509800</v>
      </c>
      <c r="M27" s="24">
        <v>4.25</v>
      </c>
    </row>
    <row r="28" spans="1:13" x14ac:dyDescent="0.7">
      <c r="A28" s="27" t="s">
        <v>159</v>
      </c>
      <c r="B28" s="27" t="s">
        <v>160</v>
      </c>
      <c r="C28" s="63" t="s">
        <v>109</v>
      </c>
      <c r="D28" s="28" t="s">
        <v>12</v>
      </c>
      <c r="E28" s="29">
        <v>5.6024715244499594</v>
      </c>
      <c r="F28" s="29">
        <v>3.4217763200000002</v>
      </c>
      <c r="G28" s="69" t="s">
        <v>258</v>
      </c>
      <c r="H28" s="27" t="s">
        <v>11</v>
      </c>
      <c r="I28" s="27" t="s">
        <v>14</v>
      </c>
      <c r="J28" s="30">
        <v>8.5000000000000006E-3</v>
      </c>
      <c r="K28" s="31">
        <v>500000</v>
      </c>
      <c r="L28" s="31">
        <v>522400</v>
      </c>
      <c r="M28" s="29">
        <v>4.25</v>
      </c>
    </row>
    <row r="29" spans="1:13" x14ac:dyDescent="0.7">
      <c r="A29" s="22" t="s">
        <v>191</v>
      </c>
      <c r="B29" s="22" t="s">
        <v>192</v>
      </c>
      <c r="C29" s="62" t="s">
        <v>109</v>
      </c>
      <c r="D29" s="23" t="s">
        <v>12</v>
      </c>
      <c r="E29" s="24">
        <v>8.6670503130886338</v>
      </c>
      <c r="F29" s="24">
        <v>3.6970624499999998</v>
      </c>
      <c r="G29" s="68" t="s">
        <v>259</v>
      </c>
      <c r="H29" s="22" t="s">
        <v>22</v>
      </c>
      <c r="I29" s="22" t="s">
        <v>14</v>
      </c>
      <c r="J29" s="25">
        <v>8.3999999999999995E-3</v>
      </c>
      <c r="K29" s="26">
        <v>500000</v>
      </c>
      <c r="L29" s="26">
        <v>524525</v>
      </c>
      <c r="M29" s="24">
        <v>4.25</v>
      </c>
    </row>
    <row r="30" spans="1:13" x14ac:dyDescent="0.7">
      <c r="A30" s="27" t="s">
        <v>139</v>
      </c>
      <c r="B30" s="27" t="s">
        <v>140</v>
      </c>
      <c r="C30" s="63" t="s">
        <v>109</v>
      </c>
      <c r="D30" s="28" t="s">
        <v>12</v>
      </c>
      <c r="E30" s="29">
        <v>4.7397538948273654</v>
      </c>
      <c r="F30" s="29">
        <v>3.3719960569220571</v>
      </c>
      <c r="G30" s="69" t="s">
        <v>260</v>
      </c>
      <c r="H30" s="27" t="s">
        <v>22</v>
      </c>
      <c r="I30" s="27" t="s">
        <v>14</v>
      </c>
      <c r="J30" s="30">
        <v>8.3999999999999995E-3</v>
      </c>
      <c r="K30" s="31">
        <v>500000</v>
      </c>
      <c r="L30" s="31">
        <v>515525</v>
      </c>
      <c r="M30" s="29">
        <v>4.05</v>
      </c>
    </row>
    <row r="31" spans="1:13" x14ac:dyDescent="0.7">
      <c r="A31" s="22" t="s">
        <v>98</v>
      </c>
      <c r="B31" s="22" t="s">
        <v>99</v>
      </c>
      <c r="C31" s="62" t="s">
        <v>112</v>
      </c>
      <c r="D31" s="23" t="s">
        <v>12</v>
      </c>
      <c r="E31" s="24">
        <v>4.9143297406054964</v>
      </c>
      <c r="F31" s="24">
        <v>4.5031549286334931</v>
      </c>
      <c r="G31" s="68" t="s">
        <v>261</v>
      </c>
      <c r="H31" s="22" t="s">
        <v>13</v>
      </c>
      <c r="I31" s="22" t="s">
        <v>14</v>
      </c>
      <c r="J31" s="25">
        <v>8.3000000000000001E-3</v>
      </c>
      <c r="K31" s="26">
        <v>500000</v>
      </c>
      <c r="L31" s="26">
        <v>514650</v>
      </c>
      <c r="M31" s="24">
        <v>5.125</v>
      </c>
    </row>
    <row r="32" spans="1:13" x14ac:dyDescent="0.7">
      <c r="A32" s="27" t="s">
        <v>128</v>
      </c>
      <c r="B32" s="27" t="s">
        <v>129</v>
      </c>
      <c r="C32" s="63" t="s">
        <v>118</v>
      </c>
      <c r="D32" s="28" t="s">
        <v>12</v>
      </c>
      <c r="E32" s="29">
        <v>2.9448639870581088</v>
      </c>
      <c r="F32" s="29">
        <v>3.4054305999999999</v>
      </c>
      <c r="G32" s="69" t="s">
        <v>262</v>
      </c>
      <c r="H32" s="27" t="s">
        <v>74</v>
      </c>
      <c r="I32" s="27" t="s">
        <v>14</v>
      </c>
      <c r="J32" s="30">
        <v>8.3000000000000001E-3</v>
      </c>
      <c r="K32" s="31">
        <v>500000</v>
      </c>
      <c r="L32" s="31">
        <v>506950</v>
      </c>
      <c r="M32" s="29">
        <v>4</v>
      </c>
    </row>
    <row r="33" spans="1:13" x14ac:dyDescent="0.7">
      <c r="A33" s="22" t="s">
        <v>121</v>
      </c>
      <c r="B33" s="22" t="s">
        <v>122</v>
      </c>
      <c r="C33" s="62" t="s">
        <v>110</v>
      </c>
      <c r="D33" s="23" t="s">
        <v>12</v>
      </c>
      <c r="E33" s="24">
        <v>2.0281462689437548</v>
      </c>
      <c r="F33" s="24">
        <v>3.4371425568743432</v>
      </c>
      <c r="G33" s="68" t="s">
        <v>263</v>
      </c>
      <c r="H33" s="22" t="s">
        <v>22</v>
      </c>
      <c r="I33" s="22" t="s">
        <v>14</v>
      </c>
      <c r="J33" s="25">
        <v>8.3000000000000001E-3</v>
      </c>
      <c r="K33" s="26">
        <v>500000</v>
      </c>
      <c r="L33" s="26">
        <v>502675</v>
      </c>
      <c r="M33" s="24">
        <v>3.875</v>
      </c>
    </row>
    <row r="34" spans="1:13" x14ac:dyDescent="0.7">
      <c r="A34" s="27" t="s">
        <v>151</v>
      </c>
      <c r="B34" s="27" t="s">
        <v>152</v>
      </c>
      <c r="C34" s="63" t="s">
        <v>118</v>
      </c>
      <c r="D34" s="28" t="s">
        <v>12</v>
      </c>
      <c r="E34" s="29">
        <v>4.576973767198055</v>
      </c>
      <c r="F34" s="29">
        <v>3.1719360000000001</v>
      </c>
      <c r="G34" s="69" t="s">
        <v>264</v>
      </c>
      <c r="H34" s="27" t="s">
        <v>28</v>
      </c>
      <c r="I34" s="27" t="s">
        <v>14</v>
      </c>
      <c r="J34" s="30">
        <v>8.3000000000000001E-3</v>
      </c>
      <c r="K34" s="31">
        <v>500000</v>
      </c>
      <c r="L34" s="31">
        <v>505840</v>
      </c>
      <c r="M34" s="29">
        <v>3.375</v>
      </c>
    </row>
    <row r="35" spans="1:13" x14ac:dyDescent="0.7">
      <c r="A35" s="22" t="s">
        <v>145</v>
      </c>
      <c r="B35" s="22" t="s">
        <v>146</v>
      </c>
      <c r="C35" s="62" t="s">
        <v>117</v>
      </c>
      <c r="D35" s="23" t="s">
        <v>12</v>
      </c>
      <c r="E35" s="24">
        <v>3.4667280306278419</v>
      </c>
      <c r="F35" s="24">
        <v>3.7095136599999998</v>
      </c>
      <c r="G35" s="68" t="s">
        <v>265</v>
      </c>
      <c r="H35" s="22" t="s">
        <v>23</v>
      </c>
      <c r="I35" s="22" t="s">
        <v>14</v>
      </c>
      <c r="J35" s="25">
        <v>8.199999999999999E-3</v>
      </c>
      <c r="K35" s="26">
        <v>500000</v>
      </c>
      <c r="L35" s="26">
        <v>507150</v>
      </c>
      <c r="M35" s="24">
        <v>4.125</v>
      </c>
    </row>
    <row r="36" spans="1:13" x14ac:dyDescent="0.7">
      <c r="A36" s="27" t="s">
        <v>218</v>
      </c>
      <c r="B36" s="27" t="s">
        <v>219</v>
      </c>
      <c r="C36" s="63" t="s">
        <v>112</v>
      </c>
      <c r="D36" s="28" t="s">
        <v>12</v>
      </c>
      <c r="E36" s="29">
        <v>5.7881267882081833</v>
      </c>
      <c r="F36" s="29">
        <v>3.813547100823429</v>
      </c>
      <c r="G36" s="69" t="s">
        <v>266</v>
      </c>
      <c r="H36" s="27" t="s">
        <v>13</v>
      </c>
      <c r="I36" s="27" t="s">
        <v>14</v>
      </c>
      <c r="J36" s="30">
        <v>8.199999999999999E-3</v>
      </c>
      <c r="K36" s="31">
        <v>500000</v>
      </c>
      <c r="L36" s="31">
        <v>505550</v>
      </c>
      <c r="M36" s="29">
        <v>4.0419999999999998</v>
      </c>
    </row>
    <row r="37" spans="1:13" x14ac:dyDescent="0.7">
      <c r="A37" s="22" t="s">
        <v>161</v>
      </c>
      <c r="B37" s="22" t="s">
        <v>162</v>
      </c>
      <c r="C37" s="62" t="s">
        <v>112</v>
      </c>
      <c r="D37" s="23" t="s">
        <v>12</v>
      </c>
      <c r="E37" s="24">
        <v>1.3376903518299099</v>
      </c>
      <c r="F37" s="24">
        <v>3.5030194400000001</v>
      </c>
      <c r="G37" s="68" t="s">
        <v>267</v>
      </c>
      <c r="H37" s="22" t="s">
        <v>22</v>
      </c>
      <c r="I37" s="22" t="s">
        <v>14</v>
      </c>
      <c r="J37" s="25">
        <v>8.199999999999999E-3</v>
      </c>
      <c r="K37" s="26">
        <v>500000</v>
      </c>
      <c r="L37" s="26">
        <v>500250</v>
      </c>
      <c r="M37" s="24">
        <v>3.75</v>
      </c>
    </row>
    <row r="38" spans="1:13" x14ac:dyDescent="0.7">
      <c r="A38" s="27" t="s">
        <v>149</v>
      </c>
      <c r="B38" s="27" t="s">
        <v>150</v>
      </c>
      <c r="C38" s="63" t="s">
        <v>112</v>
      </c>
      <c r="D38" s="28" t="s">
        <v>12</v>
      </c>
      <c r="E38" s="29">
        <v>1.0562286276360469</v>
      </c>
      <c r="F38" s="29">
        <v>3.4390914375645125</v>
      </c>
      <c r="G38" s="69" t="s">
        <v>268</v>
      </c>
      <c r="H38" s="27" t="s">
        <v>23</v>
      </c>
      <c r="I38" s="27" t="s">
        <v>14</v>
      </c>
      <c r="J38" s="30">
        <v>8.199999999999999E-3</v>
      </c>
      <c r="K38" s="31">
        <v>500000</v>
      </c>
      <c r="L38" s="31">
        <v>498175</v>
      </c>
      <c r="M38" s="29">
        <v>3.125</v>
      </c>
    </row>
    <row r="39" spans="1:13" x14ac:dyDescent="0.7">
      <c r="A39" s="22" t="s">
        <v>220</v>
      </c>
      <c r="B39" s="22" t="s">
        <v>221</v>
      </c>
      <c r="C39" s="62" t="s">
        <v>120</v>
      </c>
      <c r="D39" s="23" t="s">
        <v>12</v>
      </c>
      <c r="E39" s="24">
        <v>6.7752971181141666</v>
      </c>
      <c r="F39" s="24">
        <v>3.97286845687732</v>
      </c>
      <c r="G39" s="68" t="s">
        <v>269</v>
      </c>
      <c r="H39" s="22" t="s">
        <v>13</v>
      </c>
      <c r="I39" s="22" t="s">
        <v>14</v>
      </c>
      <c r="J39" s="25">
        <v>8.199999999999999E-3</v>
      </c>
      <c r="K39" s="26">
        <v>500000</v>
      </c>
      <c r="L39" s="26">
        <v>505175</v>
      </c>
      <c r="M39" s="24">
        <v>4.125</v>
      </c>
    </row>
    <row r="40" spans="1:13" x14ac:dyDescent="0.7">
      <c r="A40" s="27" t="s">
        <v>196</v>
      </c>
      <c r="B40" s="27" t="s">
        <v>197</v>
      </c>
      <c r="C40" s="63" t="s">
        <v>118</v>
      </c>
      <c r="D40" s="28" t="s">
        <v>12</v>
      </c>
      <c r="E40" s="29">
        <v>8.5837227725579215</v>
      </c>
      <c r="F40" s="29">
        <v>3.5708679000000001</v>
      </c>
      <c r="G40" s="69" t="s">
        <v>270</v>
      </c>
      <c r="H40" s="27" t="s">
        <v>11</v>
      </c>
      <c r="I40" s="27" t="s">
        <v>14</v>
      </c>
      <c r="J40" s="30">
        <v>8.199999999999999E-3</v>
      </c>
      <c r="K40" s="31">
        <v>500000</v>
      </c>
      <c r="L40" s="31">
        <v>507575</v>
      </c>
      <c r="M40" s="29">
        <v>3.75</v>
      </c>
    </row>
    <row r="41" spans="1:13" x14ac:dyDescent="0.7">
      <c r="A41" s="22" t="s">
        <v>88</v>
      </c>
      <c r="B41" s="22" t="s">
        <v>89</v>
      </c>
      <c r="C41" s="62" t="s">
        <v>109</v>
      </c>
      <c r="D41" s="23" t="s">
        <v>12</v>
      </c>
      <c r="E41" s="24">
        <v>7.7787014419262537</v>
      </c>
      <c r="F41" s="24">
        <v>2.756577146289406</v>
      </c>
      <c r="G41" s="68" t="s">
        <v>271</v>
      </c>
      <c r="H41" s="22" t="s">
        <v>29</v>
      </c>
      <c r="I41" s="22" t="s">
        <v>14</v>
      </c>
      <c r="J41" s="25">
        <v>8.1000000000000013E-3</v>
      </c>
      <c r="K41" s="26">
        <v>500000</v>
      </c>
      <c r="L41" s="26">
        <v>492075</v>
      </c>
      <c r="M41" s="24">
        <v>2.625</v>
      </c>
    </row>
    <row r="42" spans="1:13" x14ac:dyDescent="0.7">
      <c r="A42" s="27" t="s">
        <v>96</v>
      </c>
      <c r="B42" s="27" t="s">
        <v>97</v>
      </c>
      <c r="C42" s="63" t="s">
        <v>109</v>
      </c>
      <c r="D42" s="28" t="s">
        <v>10</v>
      </c>
      <c r="E42" s="29">
        <v>2.8510721619979367</v>
      </c>
      <c r="F42" s="29">
        <v>1.9504882685032281</v>
      </c>
      <c r="G42" s="69" t="s">
        <v>272</v>
      </c>
      <c r="H42" s="27" t="s">
        <v>52</v>
      </c>
      <c r="I42" s="27" t="s">
        <v>14</v>
      </c>
      <c r="J42" s="30">
        <v>8.0000000000000002E-3</v>
      </c>
      <c r="K42" s="31">
        <v>500000</v>
      </c>
      <c r="L42" s="31">
        <v>500685.86128000001</v>
      </c>
      <c r="M42" s="29">
        <v>0.125</v>
      </c>
    </row>
    <row r="43" spans="1:13" x14ac:dyDescent="0.7">
      <c r="A43" s="22" t="s">
        <v>232</v>
      </c>
      <c r="B43" s="22" t="s">
        <v>233</v>
      </c>
      <c r="C43" s="62" t="s">
        <v>107</v>
      </c>
      <c r="D43" s="23" t="s">
        <v>12</v>
      </c>
      <c r="E43" s="24">
        <v>2.8477858767827535</v>
      </c>
      <c r="F43" s="24">
        <v>5.1381199211659414</v>
      </c>
      <c r="G43" s="68" t="s">
        <v>273</v>
      </c>
      <c r="H43" s="22" t="s">
        <v>13</v>
      </c>
      <c r="I43" s="22" t="s">
        <v>14</v>
      </c>
      <c r="J43" s="25">
        <v>7.9000000000000008E-3</v>
      </c>
      <c r="K43" s="26">
        <v>500000</v>
      </c>
      <c r="L43" s="26">
        <v>480175</v>
      </c>
      <c r="M43" s="24">
        <v>4</v>
      </c>
    </row>
    <row r="44" spans="1:13" x14ac:dyDescent="0.7">
      <c r="A44" s="27" t="s">
        <v>153</v>
      </c>
      <c r="B44" s="27" t="s">
        <v>154</v>
      </c>
      <c r="C44" s="63" t="s">
        <v>107</v>
      </c>
      <c r="D44" s="28" t="s">
        <v>12</v>
      </c>
      <c r="E44" s="29">
        <v>0.28583244467803637</v>
      </c>
      <c r="F44" s="29">
        <v>3.7014692368333781</v>
      </c>
      <c r="G44" s="69" t="s">
        <v>274</v>
      </c>
      <c r="H44" s="27" t="s">
        <v>52</v>
      </c>
      <c r="I44" s="27" t="s">
        <v>14</v>
      </c>
      <c r="J44" s="30">
        <v>7.9000000000000008E-3</v>
      </c>
      <c r="K44" s="31">
        <v>500000</v>
      </c>
      <c r="L44" s="31">
        <v>494625</v>
      </c>
      <c r="M44" s="29">
        <v>0</v>
      </c>
    </row>
    <row r="45" spans="1:13" x14ac:dyDescent="0.7">
      <c r="A45" s="22" t="s">
        <v>224</v>
      </c>
      <c r="B45" s="22" t="s">
        <v>225</v>
      </c>
      <c r="C45" s="62" t="s">
        <v>111</v>
      </c>
      <c r="D45" s="23" t="s">
        <v>12</v>
      </c>
      <c r="E45" s="24">
        <v>5.8425951340356441</v>
      </c>
      <c r="F45" s="24">
        <v>3.3802326457042531</v>
      </c>
      <c r="G45" s="68" t="s">
        <v>275</v>
      </c>
      <c r="H45" s="22" t="s">
        <v>23</v>
      </c>
      <c r="I45" s="22" t="s">
        <v>14</v>
      </c>
      <c r="J45" s="25">
        <v>7.9000000000000008E-3</v>
      </c>
      <c r="K45" s="26">
        <v>500000</v>
      </c>
      <c r="L45" s="26">
        <v>486325</v>
      </c>
      <c r="M45" s="24">
        <v>3</v>
      </c>
    </row>
    <row r="46" spans="1:13" x14ac:dyDescent="0.7">
      <c r="A46" s="27" t="s">
        <v>222</v>
      </c>
      <c r="B46" s="27" t="s">
        <v>223</v>
      </c>
      <c r="C46" s="63" t="s">
        <v>110</v>
      </c>
      <c r="D46" s="28" t="s">
        <v>12</v>
      </c>
      <c r="E46" s="29">
        <v>0.67500303776001624</v>
      </c>
      <c r="F46" s="29">
        <v>3.4834504817193856</v>
      </c>
      <c r="G46" s="69" t="s">
        <v>276</v>
      </c>
      <c r="H46" s="27" t="s">
        <v>11</v>
      </c>
      <c r="I46" s="27" t="s">
        <v>14</v>
      </c>
      <c r="J46" s="30">
        <v>7.8000000000000005E-3</v>
      </c>
      <c r="K46" s="31">
        <v>500000</v>
      </c>
      <c r="L46" s="31">
        <v>488995</v>
      </c>
      <c r="M46" s="29">
        <v>0.625</v>
      </c>
    </row>
    <row r="47" spans="1:13" x14ac:dyDescent="0.7">
      <c r="A47" s="22" t="s">
        <v>165</v>
      </c>
      <c r="B47" s="22" t="s">
        <v>166</v>
      </c>
      <c r="C47" s="62" t="s">
        <v>167</v>
      </c>
      <c r="D47" s="23" t="s">
        <v>12</v>
      </c>
      <c r="E47" s="24">
        <v>1.6770475192908547</v>
      </c>
      <c r="F47" s="24">
        <v>4.6357536978112419</v>
      </c>
      <c r="G47" s="68">
        <v>45943</v>
      </c>
      <c r="H47" s="22" t="s">
        <v>168</v>
      </c>
      <c r="I47" s="22" t="s">
        <v>14</v>
      </c>
      <c r="J47" s="25">
        <v>7.8000000000000005E-3</v>
      </c>
      <c r="K47" s="26">
        <v>500000</v>
      </c>
      <c r="L47" s="26">
        <v>484565</v>
      </c>
      <c r="M47" s="24">
        <v>2.625</v>
      </c>
    </row>
    <row r="48" spans="1:13" x14ac:dyDescent="0.7">
      <c r="A48" s="27" t="s">
        <v>66</v>
      </c>
      <c r="B48" s="27" t="s">
        <v>67</v>
      </c>
      <c r="C48" s="63" t="s">
        <v>107</v>
      </c>
      <c r="D48" s="28" t="s">
        <v>12</v>
      </c>
      <c r="E48" s="29">
        <v>2.9757430126936439</v>
      </c>
      <c r="F48" s="29">
        <v>5.5682260790005271</v>
      </c>
      <c r="G48" s="69" t="s">
        <v>277</v>
      </c>
      <c r="H48" s="27" t="s">
        <v>74</v>
      </c>
      <c r="I48" s="27" t="s">
        <v>14</v>
      </c>
      <c r="J48" s="30">
        <v>7.8000000000000005E-3</v>
      </c>
      <c r="K48" s="31">
        <v>500000</v>
      </c>
      <c r="L48" s="31">
        <v>480400</v>
      </c>
      <c r="M48" s="29">
        <v>4.375</v>
      </c>
    </row>
    <row r="49" spans="1:13" x14ac:dyDescent="0.7">
      <c r="A49" s="22" t="s">
        <v>226</v>
      </c>
      <c r="B49" s="22" t="s">
        <v>227</v>
      </c>
      <c r="C49" s="62" t="s">
        <v>110</v>
      </c>
      <c r="D49" s="23" t="s">
        <v>12</v>
      </c>
      <c r="E49" s="24">
        <v>0.73647212322653899</v>
      </c>
      <c r="F49" s="24">
        <v>3.6525014361465651</v>
      </c>
      <c r="G49" s="68" t="s">
        <v>278</v>
      </c>
      <c r="H49" s="22" t="s">
        <v>23</v>
      </c>
      <c r="I49" s="22" t="s">
        <v>14</v>
      </c>
      <c r="J49" s="25">
        <v>7.8000000000000005E-3</v>
      </c>
      <c r="K49" s="26">
        <v>500000</v>
      </c>
      <c r="L49" s="26">
        <v>487700</v>
      </c>
      <c r="M49" s="24">
        <v>0.5</v>
      </c>
    </row>
    <row r="50" spans="1:13" x14ac:dyDescent="0.7">
      <c r="A50" s="27" t="s">
        <v>90</v>
      </c>
      <c r="B50" s="27" t="s">
        <v>91</v>
      </c>
      <c r="C50" s="63" t="s">
        <v>109</v>
      </c>
      <c r="D50" s="28" t="s">
        <v>12</v>
      </c>
      <c r="E50" s="29">
        <v>5.9254326824439323</v>
      </c>
      <c r="F50" s="29">
        <v>3.3844899870532594</v>
      </c>
      <c r="G50" s="69" t="s">
        <v>279</v>
      </c>
      <c r="H50" s="27" t="s">
        <v>23</v>
      </c>
      <c r="I50" s="27" t="s">
        <v>14</v>
      </c>
      <c r="J50" s="30">
        <v>7.7000000000000002E-3</v>
      </c>
      <c r="K50" s="31">
        <v>500000</v>
      </c>
      <c r="L50" s="31">
        <v>476725</v>
      </c>
      <c r="M50" s="29">
        <v>2.625</v>
      </c>
    </row>
    <row r="51" spans="1:13" x14ac:dyDescent="0.7">
      <c r="A51" s="22" t="s">
        <v>176</v>
      </c>
      <c r="B51" s="22" t="s">
        <v>177</v>
      </c>
      <c r="C51" s="62" t="s">
        <v>107</v>
      </c>
      <c r="D51" s="23" t="s">
        <v>10</v>
      </c>
      <c r="E51" s="24">
        <v>1.4136637467604649</v>
      </c>
      <c r="F51" s="24">
        <v>4.9968652611305959</v>
      </c>
      <c r="G51" s="68" t="s">
        <v>280</v>
      </c>
      <c r="H51" s="22" t="s">
        <v>13</v>
      </c>
      <c r="I51" s="22" t="s">
        <v>14</v>
      </c>
      <c r="J51" s="25">
        <v>7.6E-3</v>
      </c>
      <c r="K51" s="26">
        <v>500000</v>
      </c>
      <c r="L51" s="26">
        <v>464238.55</v>
      </c>
      <c r="M51" s="24">
        <v>5.125</v>
      </c>
    </row>
    <row r="52" spans="1:13" x14ac:dyDescent="0.7">
      <c r="A52" s="27" t="s">
        <v>228</v>
      </c>
      <c r="B52" s="27" t="s">
        <v>229</v>
      </c>
      <c r="C52" s="63" t="s">
        <v>110</v>
      </c>
      <c r="D52" s="28" t="s">
        <v>12</v>
      </c>
      <c r="E52" s="29">
        <v>3.3341317508877482</v>
      </c>
      <c r="F52" s="29">
        <v>5.3787865300352236</v>
      </c>
      <c r="G52" s="69">
        <v>46749</v>
      </c>
      <c r="H52" s="27" t="s">
        <v>22</v>
      </c>
      <c r="I52" s="27" t="s">
        <v>14</v>
      </c>
      <c r="J52" s="30">
        <v>7.6E-3</v>
      </c>
      <c r="K52" s="31">
        <v>500000</v>
      </c>
      <c r="L52" s="31">
        <v>468800</v>
      </c>
      <c r="M52" s="29">
        <v>3.7480000000000002</v>
      </c>
    </row>
    <row r="53" spans="1:13" x14ac:dyDescent="0.7">
      <c r="A53" s="22" t="s">
        <v>72</v>
      </c>
      <c r="B53" s="22" t="s">
        <v>73</v>
      </c>
      <c r="C53" s="62" t="s">
        <v>107</v>
      </c>
      <c r="D53" s="23" t="s">
        <v>12</v>
      </c>
      <c r="E53" s="24">
        <v>6.622696613018447</v>
      </c>
      <c r="F53" s="24">
        <v>5.6278275036291721</v>
      </c>
      <c r="G53" s="68">
        <v>48151</v>
      </c>
      <c r="H53" s="22" t="s">
        <v>13</v>
      </c>
      <c r="I53" s="22" t="s">
        <v>14</v>
      </c>
      <c r="J53" s="25">
        <v>7.4999999999999997E-3</v>
      </c>
      <c r="K53" s="26">
        <v>600000</v>
      </c>
      <c r="L53" s="26">
        <v>456780</v>
      </c>
      <c r="M53" s="24">
        <v>2.6</v>
      </c>
    </row>
    <row r="54" spans="1:13" x14ac:dyDescent="0.7">
      <c r="A54" s="27" t="s">
        <v>126</v>
      </c>
      <c r="B54" s="27" t="s">
        <v>127</v>
      </c>
      <c r="C54" s="63" t="s">
        <v>109</v>
      </c>
      <c r="D54" s="28" t="s">
        <v>10</v>
      </c>
      <c r="E54" s="29">
        <v>3.7137453498782973</v>
      </c>
      <c r="F54" s="29">
        <v>5.1266944199999998</v>
      </c>
      <c r="G54" s="69" t="s">
        <v>281</v>
      </c>
      <c r="H54" s="27" t="s">
        <v>29</v>
      </c>
      <c r="I54" s="27" t="s">
        <v>14</v>
      </c>
      <c r="J54" s="30">
        <v>7.4999999999999997E-3</v>
      </c>
      <c r="K54" s="31">
        <v>500000</v>
      </c>
      <c r="L54" s="31">
        <v>463914.55499999999</v>
      </c>
      <c r="M54" s="29">
        <v>5.25</v>
      </c>
    </row>
    <row r="55" spans="1:13" x14ac:dyDescent="0.7">
      <c r="A55" s="22" t="s">
        <v>234</v>
      </c>
      <c r="B55" s="22" t="s">
        <v>235</v>
      </c>
      <c r="C55" s="62" t="s">
        <v>110</v>
      </c>
      <c r="D55" s="23" t="s">
        <v>12</v>
      </c>
      <c r="E55" s="24">
        <v>2.763989371365442</v>
      </c>
      <c r="F55" s="24">
        <v>4.7244076252421845</v>
      </c>
      <c r="G55" s="68">
        <v>46378</v>
      </c>
      <c r="H55" s="22" t="s">
        <v>168</v>
      </c>
      <c r="I55" s="22" t="s">
        <v>14</v>
      </c>
      <c r="J55" s="25">
        <v>7.4999999999999997E-3</v>
      </c>
      <c r="K55" s="26">
        <v>500000</v>
      </c>
      <c r="L55" s="26">
        <v>468350</v>
      </c>
      <c r="M55" s="24">
        <v>2.5</v>
      </c>
    </row>
    <row r="56" spans="1:13" x14ac:dyDescent="0.7">
      <c r="A56" s="27" t="s">
        <v>155</v>
      </c>
      <c r="B56" s="27" t="s">
        <v>156</v>
      </c>
      <c r="C56" s="63" t="s">
        <v>109</v>
      </c>
      <c r="D56" s="28" t="s">
        <v>10</v>
      </c>
      <c r="E56" s="29">
        <v>2.1780245382824344</v>
      </c>
      <c r="F56" s="29">
        <v>4.960132909150297</v>
      </c>
      <c r="G56" s="69" t="s">
        <v>282</v>
      </c>
      <c r="H56" s="27" t="s">
        <v>23</v>
      </c>
      <c r="I56" s="27" t="s">
        <v>14</v>
      </c>
      <c r="J56" s="30">
        <v>7.4999999999999997E-3</v>
      </c>
      <c r="K56" s="31">
        <v>500000</v>
      </c>
      <c r="L56" s="31">
        <v>462850</v>
      </c>
      <c r="M56" s="29">
        <v>4.9530000000000003</v>
      </c>
    </row>
    <row r="57" spans="1:13" x14ac:dyDescent="0.7">
      <c r="A57" s="22" t="s">
        <v>198</v>
      </c>
      <c r="B57" s="22" t="s">
        <v>199</v>
      </c>
      <c r="C57" s="62" t="s">
        <v>107</v>
      </c>
      <c r="D57" s="23" t="s">
        <v>12</v>
      </c>
      <c r="E57" s="24">
        <v>7.466816001644534</v>
      </c>
      <c r="F57" s="24">
        <v>2.6988457312014242</v>
      </c>
      <c r="G57" s="68" t="s">
        <v>283</v>
      </c>
      <c r="H57" s="22" t="s">
        <v>13</v>
      </c>
      <c r="I57" s="22" t="s">
        <v>14</v>
      </c>
      <c r="J57" s="25">
        <v>7.4000000000000003E-3</v>
      </c>
      <c r="K57" s="26">
        <v>500000</v>
      </c>
      <c r="L57" s="26">
        <v>453900</v>
      </c>
      <c r="M57" s="24">
        <v>1.375</v>
      </c>
    </row>
    <row r="58" spans="1:13" x14ac:dyDescent="0.7">
      <c r="A58" s="27" t="s">
        <v>123</v>
      </c>
      <c r="B58" s="27" t="s">
        <v>124</v>
      </c>
      <c r="C58" s="63" t="s">
        <v>125</v>
      </c>
      <c r="D58" s="28" t="s">
        <v>10</v>
      </c>
      <c r="E58" s="29">
        <v>7.1695779503829407</v>
      </c>
      <c r="F58" s="29">
        <v>5.0949367460213999</v>
      </c>
      <c r="G58" s="69" t="s">
        <v>284</v>
      </c>
      <c r="H58" s="27" t="s">
        <v>23</v>
      </c>
      <c r="I58" s="27" t="s">
        <v>14</v>
      </c>
      <c r="J58" s="30">
        <v>7.4000000000000003E-3</v>
      </c>
      <c r="K58" s="31">
        <v>500000</v>
      </c>
      <c r="L58" s="31">
        <v>455287.03100000002</v>
      </c>
      <c r="M58" s="29">
        <v>4.75</v>
      </c>
    </row>
    <row r="59" spans="1:13" x14ac:dyDescent="0.7">
      <c r="A59" s="22" t="s">
        <v>157</v>
      </c>
      <c r="B59" s="22" t="s">
        <v>158</v>
      </c>
      <c r="C59" s="62" t="s">
        <v>109</v>
      </c>
      <c r="D59" s="23" t="s">
        <v>10</v>
      </c>
      <c r="E59" s="24">
        <v>1.0997267705905787</v>
      </c>
      <c r="F59" s="24">
        <v>4.9859467217427333</v>
      </c>
      <c r="G59" s="68" t="s">
        <v>285</v>
      </c>
      <c r="H59" s="22" t="s">
        <v>52</v>
      </c>
      <c r="I59" s="22" t="s">
        <v>14</v>
      </c>
      <c r="J59" s="25">
        <v>7.4000000000000003E-3</v>
      </c>
      <c r="K59" s="26">
        <v>500000</v>
      </c>
      <c r="L59" s="26">
        <v>459017.02344000002</v>
      </c>
      <c r="M59" s="24">
        <v>4.25</v>
      </c>
    </row>
    <row r="60" spans="1:13" x14ac:dyDescent="0.7">
      <c r="A60" s="27" t="s">
        <v>208</v>
      </c>
      <c r="B60" s="27" t="s">
        <v>209</v>
      </c>
      <c r="C60" s="63" t="s">
        <v>119</v>
      </c>
      <c r="D60" s="28" t="s">
        <v>12</v>
      </c>
      <c r="E60" s="29">
        <v>3.8043809995021074</v>
      </c>
      <c r="F60" s="29">
        <v>3.1683398146652038</v>
      </c>
      <c r="G60" s="69" t="s">
        <v>286</v>
      </c>
      <c r="H60" s="27" t="s">
        <v>23</v>
      </c>
      <c r="I60" s="27" t="s">
        <v>14</v>
      </c>
      <c r="J60" s="30">
        <v>7.1999999999999998E-3</v>
      </c>
      <c r="K60" s="31">
        <v>500000</v>
      </c>
      <c r="L60" s="31">
        <v>449225</v>
      </c>
      <c r="M60" s="29">
        <v>0.45</v>
      </c>
    </row>
    <row r="61" spans="1:13" x14ac:dyDescent="0.7">
      <c r="A61" s="22" t="s">
        <v>210</v>
      </c>
      <c r="B61" s="22" t="s">
        <v>211</v>
      </c>
      <c r="C61" s="62" t="s">
        <v>114</v>
      </c>
      <c r="D61" s="23" t="s">
        <v>10</v>
      </c>
      <c r="E61" s="24">
        <v>2.9541574027604889</v>
      </c>
      <c r="F61" s="24">
        <v>4.8571717094662032</v>
      </c>
      <c r="G61" s="68" t="s">
        <v>287</v>
      </c>
      <c r="H61" s="22" t="s">
        <v>23</v>
      </c>
      <c r="I61" s="22" t="s">
        <v>14</v>
      </c>
      <c r="J61" s="25">
        <v>7.0999999999999995E-3</v>
      </c>
      <c r="K61" s="26">
        <v>500000</v>
      </c>
      <c r="L61" s="26">
        <v>439892.64</v>
      </c>
      <c r="M61" s="24">
        <v>3.125</v>
      </c>
    </row>
    <row r="62" spans="1:13" x14ac:dyDescent="0.7">
      <c r="A62" s="27" t="s">
        <v>130</v>
      </c>
      <c r="B62" s="27" t="s">
        <v>131</v>
      </c>
      <c r="C62" s="63" t="s">
        <v>132</v>
      </c>
      <c r="D62" s="28" t="s">
        <v>12</v>
      </c>
      <c r="E62" s="29">
        <v>3.6719364615536287</v>
      </c>
      <c r="F62" s="29">
        <v>3.8094013100000002</v>
      </c>
      <c r="G62" s="69" t="s">
        <v>288</v>
      </c>
      <c r="H62" s="27" t="s">
        <v>11</v>
      </c>
      <c r="I62" s="27" t="s">
        <v>14</v>
      </c>
      <c r="J62" s="30">
        <v>6.9999999999999993E-3</v>
      </c>
      <c r="K62" s="31">
        <v>400000</v>
      </c>
      <c r="L62" s="31">
        <v>421080</v>
      </c>
      <c r="M62" s="29">
        <v>5.25</v>
      </c>
    </row>
    <row r="63" spans="1:13" x14ac:dyDescent="0.7">
      <c r="A63" s="22" t="s">
        <v>60</v>
      </c>
      <c r="B63" s="22" t="s">
        <v>61</v>
      </c>
      <c r="C63" s="62" t="s">
        <v>58</v>
      </c>
      <c r="D63" s="23" t="s">
        <v>12</v>
      </c>
      <c r="E63" s="24">
        <v>15.826001629187632</v>
      </c>
      <c r="F63" s="24">
        <v>3.0772510549215055</v>
      </c>
      <c r="G63" s="68" t="s">
        <v>289</v>
      </c>
      <c r="H63" s="22" t="s">
        <v>52</v>
      </c>
      <c r="I63" s="22" t="s">
        <v>14</v>
      </c>
      <c r="J63" s="25">
        <v>6.9999999999999993E-3</v>
      </c>
      <c r="K63" s="26">
        <v>700000</v>
      </c>
      <c r="L63" s="26">
        <v>438144</v>
      </c>
      <c r="M63" s="24">
        <v>0.1</v>
      </c>
    </row>
    <row r="64" spans="1:13" x14ac:dyDescent="0.7">
      <c r="A64" s="27" t="s">
        <v>178</v>
      </c>
      <c r="B64" s="27" t="s">
        <v>179</v>
      </c>
      <c r="C64" s="63" t="s">
        <v>110</v>
      </c>
      <c r="D64" s="28" t="s">
        <v>12</v>
      </c>
      <c r="E64" s="29">
        <v>5.3604120586077926</v>
      </c>
      <c r="F64" s="29">
        <v>3.8510388099999999</v>
      </c>
      <c r="G64" s="69" t="s">
        <v>290</v>
      </c>
      <c r="H64" s="27" t="s">
        <v>23</v>
      </c>
      <c r="I64" s="27" t="s">
        <v>14</v>
      </c>
      <c r="J64" s="30">
        <v>6.8999999999999999E-3</v>
      </c>
      <c r="K64" s="31">
        <v>400000</v>
      </c>
      <c r="L64" s="31">
        <v>422984</v>
      </c>
      <c r="M64" s="29">
        <v>4.875</v>
      </c>
    </row>
    <row r="65" spans="1:13" x14ac:dyDescent="0.7">
      <c r="A65" s="22" t="s">
        <v>212</v>
      </c>
      <c r="B65" s="22" t="s">
        <v>213</v>
      </c>
      <c r="C65" s="62" t="s">
        <v>109</v>
      </c>
      <c r="D65" s="23" t="s">
        <v>10</v>
      </c>
      <c r="E65" s="24">
        <v>2.4132867678234411</v>
      </c>
      <c r="F65" s="24">
        <v>5.0086238635623701</v>
      </c>
      <c r="G65" s="68" t="s">
        <v>291</v>
      </c>
      <c r="H65" s="22" t="s">
        <v>74</v>
      </c>
      <c r="I65" s="22" t="s">
        <v>14</v>
      </c>
      <c r="J65" s="25">
        <v>6.8000000000000005E-3</v>
      </c>
      <c r="K65" s="26">
        <v>500000</v>
      </c>
      <c r="L65" s="26">
        <v>422720.90500000003</v>
      </c>
      <c r="M65" s="24">
        <v>1.3</v>
      </c>
    </row>
    <row r="66" spans="1:13" x14ac:dyDescent="0.7">
      <c r="A66" s="27" t="s">
        <v>180</v>
      </c>
      <c r="B66" s="27" t="s">
        <v>181</v>
      </c>
      <c r="C66" s="63" t="s">
        <v>107</v>
      </c>
      <c r="D66" s="28" t="s">
        <v>12</v>
      </c>
      <c r="E66" s="29">
        <v>4.8219679802656259</v>
      </c>
      <c r="F66" s="29">
        <v>3.1670781200000002</v>
      </c>
      <c r="G66" s="69" t="s">
        <v>292</v>
      </c>
      <c r="H66" s="27" t="s">
        <v>13</v>
      </c>
      <c r="I66" s="27" t="s">
        <v>14</v>
      </c>
      <c r="J66" s="30">
        <v>6.7000000000000002E-3</v>
      </c>
      <c r="K66" s="31">
        <v>400000</v>
      </c>
      <c r="L66" s="31">
        <v>411608</v>
      </c>
      <c r="M66" s="29">
        <v>3.75</v>
      </c>
    </row>
    <row r="67" spans="1:13" x14ac:dyDescent="0.7">
      <c r="A67" s="22" t="s">
        <v>24</v>
      </c>
      <c r="B67" s="22" t="s">
        <v>25</v>
      </c>
      <c r="C67" s="62" t="s">
        <v>107</v>
      </c>
      <c r="D67" s="23" t="s">
        <v>12</v>
      </c>
      <c r="E67" s="24">
        <v>1.8261238801684687</v>
      </c>
      <c r="F67" s="24">
        <v>4.4308211399999999</v>
      </c>
      <c r="G67" s="68" t="s">
        <v>293</v>
      </c>
      <c r="H67" s="22" t="s">
        <v>22</v>
      </c>
      <c r="I67" s="22" t="s">
        <v>14</v>
      </c>
      <c r="J67" s="25">
        <v>6.7000000000000002E-3</v>
      </c>
      <c r="K67" s="26">
        <v>400000</v>
      </c>
      <c r="L67" s="26">
        <v>405024</v>
      </c>
      <c r="M67" s="24">
        <v>6</v>
      </c>
    </row>
    <row r="68" spans="1:13" x14ac:dyDescent="0.7">
      <c r="A68" s="27" t="s">
        <v>115</v>
      </c>
      <c r="B68" s="27" t="s">
        <v>116</v>
      </c>
      <c r="C68" s="63" t="s">
        <v>114</v>
      </c>
      <c r="D68" s="28" t="s">
        <v>12</v>
      </c>
      <c r="E68" s="29">
        <v>1.1524544580215097</v>
      </c>
      <c r="F68" s="29">
        <v>3.5138660793975203</v>
      </c>
      <c r="G68" s="69" t="s">
        <v>294</v>
      </c>
      <c r="H68" s="27" t="s">
        <v>23</v>
      </c>
      <c r="I68" s="27" t="s">
        <v>14</v>
      </c>
      <c r="J68" s="30">
        <v>6.6E-3</v>
      </c>
      <c r="K68" s="31">
        <v>400000</v>
      </c>
      <c r="L68" s="31">
        <v>399376</v>
      </c>
      <c r="M68" s="29">
        <v>3.5</v>
      </c>
    </row>
    <row r="69" spans="1:13" x14ac:dyDescent="0.7">
      <c r="A69" s="22" t="s">
        <v>182</v>
      </c>
      <c r="B69" s="22" t="s">
        <v>183</v>
      </c>
      <c r="C69" s="62" t="s">
        <v>112</v>
      </c>
      <c r="D69" s="23" t="s">
        <v>12</v>
      </c>
      <c r="E69" s="24">
        <v>4.9052596448790791</v>
      </c>
      <c r="F69" s="24">
        <v>3.9361625407278926</v>
      </c>
      <c r="G69" s="68" t="s">
        <v>295</v>
      </c>
      <c r="H69" s="22" t="s">
        <v>13</v>
      </c>
      <c r="I69" s="22" t="s">
        <v>14</v>
      </c>
      <c r="J69" s="25">
        <v>6.6E-3</v>
      </c>
      <c r="K69" s="26">
        <v>400000</v>
      </c>
      <c r="L69" s="26">
        <v>406656</v>
      </c>
      <c r="M69" s="24">
        <v>4.25</v>
      </c>
    </row>
    <row r="70" spans="1:13" x14ac:dyDescent="0.7">
      <c r="A70" s="27" t="s">
        <v>68</v>
      </c>
      <c r="B70" s="27" t="s">
        <v>69</v>
      </c>
      <c r="C70" s="63" t="s">
        <v>118</v>
      </c>
      <c r="D70" s="28" t="s">
        <v>12</v>
      </c>
      <c r="E70" s="29">
        <v>2.3542651495693772</v>
      </c>
      <c r="F70" s="29">
        <v>4.1859145351856064</v>
      </c>
      <c r="G70" s="69" t="s">
        <v>296</v>
      </c>
      <c r="H70" s="27" t="s">
        <v>74</v>
      </c>
      <c r="I70" s="27" t="s">
        <v>14</v>
      </c>
      <c r="J70" s="30">
        <v>6.4000000000000003E-3</v>
      </c>
      <c r="K70" s="31">
        <v>400000</v>
      </c>
      <c r="L70" s="31">
        <v>390380</v>
      </c>
      <c r="M70" s="29">
        <v>3.625</v>
      </c>
    </row>
    <row r="71" spans="1:13" x14ac:dyDescent="0.7">
      <c r="A71" s="56" t="s">
        <v>169</v>
      </c>
      <c r="B71" s="56" t="s">
        <v>170</v>
      </c>
      <c r="C71" s="64" t="s">
        <v>112</v>
      </c>
      <c r="D71" s="57" t="s">
        <v>12</v>
      </c>
      <c r="E71" s="58">
        <v>0.86055527863459058</v>
      </c>
      <c r="F71" s="58">
        <v>4.6180853931658623</v>
      </c>
      <c r="G71" s="70">
        <v>45714</v>
      </c>
      <c r="H71" s="56" t="s">
        <v>168</v>
      </c>
      <c r="I71" s="56" t="s">
        <v>14</v>
      </c>
      <c r="J71" s="59">
        <v>6.3E-3</v>
      </c>
      <c r="K71" s="60">
        <v>400000</v>
      </c>
      <c r="L71" s="60">
        <v>392048</v>
      </c>
      <c r="M71" s="58">
        <v>2.625</v>
      </c>
    </row>
    <row r="72" spans="1:13" x14ac:dyDescent="0.7">
      <c r="A72" s="27" t="s">
        <v>15</v>
      </c>
      <c r="B72" s="27" t="s">
        <v>16</v>
      </c>
      <c r="C72" s="63" t="s">
        <v>117</v>
      </c>
      <c r="D72" s="28" t="s">
        <v>12</v>
      </c>
      <c r="E72" s="29">
        <v>4.7930095074785166</v>
      </c>
      <c r="F72" s="29">
        <v>7.0311266313445673</v>
      </c>
      <c r="G72" s="69">
        <v>47198</v>
      </c>
      <c r="H72" s="27" t="s">
        <v>13</v>
      </c>
      <c r="I72" s="27" t="s">
        <v>14</v>
      </c>
      <c r="J72" s="30">
        <v>6.1999999999999998E-3</v>
      </c>
      <c r="K72" s="31">
        <v>500000</v>
      </c>
      <c r="L72" s="31">
        <v>390000</v>
      </c>
      <c r="M72" s="29">
        <v>3.625</v>
      </c>
    </row>
    <row r="73" spans="1:13" x14ac:dyDescent="0.7">
      <c r="A73" s="56" t="s">
        <v>200</v>
      </c>
      <c r="B73" s="56" t="s">
        <v>201</v>
      </c>
      <c r="C73" s="64" t="s">
        <v>107</v>
      </c>
      <c r="D73" s="57" t="s">
        <v>12</v>
      </c>
      <c r="E73" s="58">
        <v>0.9951859734605526</v>
      </c>
      <c r="F73" s="58">
        <v>4.0055033167135878</v>
      </c>
      <c r="G73" s="70">
        <v>45679</v>
      </c>
      <c r="H73" s="56" t="s">
        <v>74</v>
      </c>
      <c r="I73" s="56" t="s">
        <v>14</v>
      </c>
      <c r="J73" s="59">
        <v>6.1999999999999998E-3</v>
      </c>
      <c r="K73" s="60">
        <v>400000</v>
      </c>
      <c r="L73" s="60">
        <v>382560</v>
      </c>
      <c r="M73" s="58">
        <v>0.95</v>
      </c>
    </row>
    <row r="74" spans="1:13" x14ac:dyDescent="0.7">
      <c r="A74" s="27" t="s">
        <v>70</v>
      </c>
      <c r="B74" s="27" t="s">
        <v>71</v>
      </c>
      <c r="C74" s="63" t="s">
        <v>117</v>
      </c>
      <c r="D74" s="28" t="s">
        <v>12</v>
      </c>
      <c r="E74" s="29">
        <v>1.8420269830212701</v>
      </c>
      <c r="F74" s="29">
        <v>7.2544699428868364</v>
      </c>
      <c r="G74" s="69">
        <v>46104</v>
      </c>
      <c r="H74" s="27" t="s">
        <v>13</v>
      </c>
      <c r="I74" s="27" t="s">
        <v>14</v>
      </c>
      <c r="J74" s="30">
        <v>6.0999999999999995E-3</v>
      </c>
      <c r="K74" s="31">
        <v>400000</v>
      </c>
      <c r="L74" s="31">
        <v>378860</v>
      </c>
      <c r="M74" s="29">
        <v>5.25</v>
      </c>
    </row>
    <row r="75" spans="1:13" x14ac:dyDescent="0.7">
      <c r="A75" s="56" t="s">
        <v>17</v>
      </c>
      <c r="B75" s="56" t="s">
        <v>78</v>
      </c>
      <c r="C75" s="64" t="s">
        <v>107</v>
      </c>
      <c r="D75" s="57" t="s">
        <v>12</v>
      </c>
      <c r="E75" s="58">
        <v>3.2981140913398002</v>
      </c>
      <c r="F75" s="58">
        <v>7.8547375987994394</v>
      </c>
      <c r="G75" s="70">
        <v>46690</v>
      </c>
      <c r="H75" s="56" t="s">
        <v>13</v>
      </c>
      <c r="I75" s="56" t="s">
        <v>14</v>
      </c>
      <c r="J75" s="59">
        <v>5.6999999999999993E-3</v>
      </c>
      <c r="K75" s="60">
        <v>400000</v>
      </c>
      <c r="L75" s="60">
        <v>339500</v>
      </c>
      <c r="M75" s="58">
        <v>4.625</v>
      </c>
    </row>
    <row r="76" spans="1:13" x14ac:dyDescent="0.7">
      <c r="A76" s="27" t="s">
        <v>297</v>
      </c>
      <c r="B76" s="27" t="s">
        <v>298</v>
      </c>
      <c r="C76" s="63" t="s">
        <v>112</v>
      </c>
      <c r="D76" s="28" t="s">
        <v>12</v>
      </c>
      <c r="E76" s="29">
        <v>4.1955092003250147</v>
      </c>
      <c r="F76" s="29">
        <v>5.6664483199999998</v>
      </c>
      <c r="G76" s="69" t="s">
        <v>299</v>
      </c>
      <c r="H76" s="27" t="s">
        <v>23</v>
      </c>
      <c r="I76" s="27" t="s">
        <v>14</v>
      </c>
      <c r="J76" s="30">
        <v>4.8999999999999998E-3</v>
      </c>
      <c r="K76" s="31">
        <v>300000</v>
      </c>
      <c r="L76" s="31">
        <v>303681</v>
      </c>
      <c r="M76" s="29">
        <v>6</v>
      </c>
    </row>
    <row r="77" spans="1:13" ht="23.4" thickBot="1" x14ac:dyDescent="0.75">
      <c r="A77" s="56" t="s">
        <v>300</v>
      </c>
      <c r="B77" s="56" t="s">
        <v>301</v>
      </c>
      <c r="C77" s="64" t="s">
        <v>302</v>
      </c>
      <c r="D77" s="57" t="s">
        <v>12</v>
      </c>
      <c r="E77" s="58">
        <v>2.9450623010438726</v>
      </c>
      <c r="F77" s="58">
        <v>19.850486536028001</v>
      </c>
      <c r="G77" s="70" t="s">
        <v>303</v>
      </c>
      <c r="H77" s="56" t="s">
        <v>13</v>
      </c>
      <c r="I77" s="56" t="s">
        <v>14</v>
      </c>
      <c r="J77" s="59">
        <v>4.5999999999999999E-3</v>
      </c>
      <c r="K77" s="60">
        <v>500000</v>
      </c>
      <c r="L77" s="60">
        <v>284025</v>
      </c>
      <c r="M77" s="58">
        <v>3</v>
      </c>
    </row>
    <row r="78" spans="1:13" ht="24" thickTop="1" thickBot="1" x14ac:dyDescent="0.75">
      <c r="A78" s="43"/>
      <c r="B78" s="43"/>
      <c r="C78" s="44"/>
      <c r="D78" s="44"/>
      <c r="E78" s="43"/>
      <c r="F78" s="43"/>
      <c r="G78" s="43"/>
      <c r="H78" s="43"/>
      <c r="I78" s="43"/>
      <c r="J78" s="45">
        <f>SUM(J8:J77)</f>
        <v>0.61170000000000013</v>
      </c>
      <c r="K78" s="46"/>
      <c r="L78" s="46"/>
      <c r="M78" s="43"/>
    </row>
    <row r="79" spans="1:13" ht="23.4" thickTop="1" x14ac:dyDescent="0.7">
      <c r="A79" s="32"/>
      <c r="B79" s="32"/>
      <c r="C79" s="32"/>
      <c r="D79" s="32"/>
      <c r="E79" s="33"/>
      <c r="F79" s="33"/>
      <c r="G79" s="32"/>
      <c r="H79" s="32"/>
      <c r="I79" s="32"/>
      <c r="J79" s="34"/>
      <c r="K79" s="35"/>
      <c r="L79" s="35"/>
      <c r="M79" s="33"/>
    </row>
    <row r="80" spans="1:13" x14ac:dyDescent="0.7">
      <c r="A80" s="74" t="s">
        <v>50</v>
      </c>
      <c r="B80" s="74"/>
      <c r="C80" s="74"/>
      <c r="D80" s="74"/>
      <c r="E80" s="33"/>
      <c r="F80" s="33"/>
      <c r="G80" s="32"/>
      <c r="H80" s="32"/>
      <c r="I80" s="32"/>
      <c r="J80" s="34"/>
      <c r="K80" s="35"/>
      <c r="L80" s="35"/>
      <c r="M80" s="33"/>
    </row>
    <row r="81" spans="1:13" ht="23.4" thickBot="1" x14ac:dyDescent="0.75">
      <c r="A81" s="11" t="s">
        <v>0</v>
      </c>
      <c r="B81" s="11" t="s">
        <v>1</v>
      </c>
      <c r="C81" s="36" t="s">
        <v>2</v>
      </c>
      <c r="D81" s="36" t="s">
        <v>3</v>
      </c>
      <c r="E81" s="37"/>
      <c r="F81" s="38"/>
      <c r="G81" s="38"/>
      <c r="H81" s="14" t="s">
        <v>5</v>
      </c>
      <c r="I81" s="37"/>
      <c r="J81" s="15" t="s">
        <v>7</v>
      </c>
      <c r="K81" s="16" t="s">
        <v>8</v>
      </c>
      <c r="L81" s="36" t="s">
        <v>9</v>
      </c>
      <c r="M81" s="37"/>
    </row>
    <row r="82" spans="1:13" ht="23.4" thickTop="1" x14ac:dyDescent="0.7">
      <c r="A82" s="39" t="s">
        <v>44</v>
      </c>
      <c r="B82" s="39" t="s">
        <v>45</v>
      </c>
      <c r="C82" s="65" t="s">
        <v>109</v>
      </c>
      <c r="D82" s="29" t="s">
        <v>10</v>
      </c>
      <c r="E82" s="39"/>
      <c r="F82" s="39"/>
      <c r="G82" s="39"/>
      <c r="H82" s="39" t="s">
        <v>34</v>
      </c>
      <c r="I82" s="39"/>
      <c r="J82" s="40">
        <v>2.3300000000000001E-2</v>
      </c>
      <c r="K82" s="31">
        <v>2000</v>
      </c>
      <c r="L82" s="31">
        <v>1458458.8640000001</v>
      </c>
      <c r="M82" s="39"/>
    </row>
    <row r="83" spans="1:13" x14ac:dyDescent="0.7">
      <c r="A83" s="41" t="s">
        <v>31</v>
      </c>
      <c r="B83" s="41" t="s">
        <v>32</v>
      </c>
      <c r="C83" s="66" t="s">
        <v>109</v>
      </c>
      <c r="D83" s="24" t="s">
        <v>10</v>
      </c>
      <c r="E83" s="41"/>
      <c r="F83" s="41"/>
      <c r="G83" s="41"/>
      <c r="H83" s="41" t="s">
        <v>33</v>
      </c>
      <c r="I83" s="41"/>
      <c r="J83" s="42">
        <v>2.23E-2</v>
      </c>
      <c r="K83" s="26">
        <v>10000</v>
      </c>
      <c r="L83" s="26">
        <v>1395400.18</v>
      </c>
      <c r="M83" s="41"/>
    </row>
    <row r="84" spans="1:13" x14ac:dyDescent="0.7">
      <c r="A84" s="39" t="s">
        <v>39</v>
      </c>
      <c r="B84" s="39" t="s">
        <v>40</v>
      </c>
      <c r="C84" s="65" t="s">
        <v>109</v>
      </c>
      <c r="D84" s="29" t="s">
        <v>10</v>
      </c>
      <c r="E84" s="39"/>
      <c r="F84" s="39"/>
      <c r="G84" s="39"/>
      <c r="H84" s="39" t="s">
        <v>41</v>
      </c>
      <c r="I84" s="39"/>
      <c r="J84" s="40">
        <v>2.1299999999999999E-2</v>
      </c>
      <c r="K84" s="31">
        <v>8000</v>
      </c>
      <c r="L84" s="31">
        <v>1334007.7560000001</v>
      </c>
      <c r="M84" s="39"/>
    </row>
    <row r="85" spans="1:13" x14ac:dyDescent="0.7">
      <c r="A85" s="41" t="s">
        <v>42</v>
      </c>
      <c r="B85" s="41" t="s">
        <v>43</v>
      </c>
      <c r="C85" s="66" t="s">
        <v>109</v>
      </c>
      <c r="D85" s="24" t="s">
        <v>10</v>
      </c>
      <c r="E85" s="41"/>
      <c r="F85" s="41"/>
      <c r="G85" s="41"/>
      <c r="H85" s="41" t="s">
        <v>38</v>
      </c>
      <c r="I85" s="41"/>
      <c r="J85" s="42">
        <v>1.8700000000000001E-2</v>
      </c>
      <c r="K85" s="26">
        <v>3000</v>
      </c>
      <c r="L85" s="26">
        <v>1166687.4809999999</v>
      </c>
      <c r="M85" s="41"/>
    </row>
    <row r="86" spans="1:13" x14ac:dyDescent="0.7">
      <c r="A86" s="39" t="s">
        <v>81</v>
      </c>
      <c r="B86" s="39" t="s">
        <v>82</v>
      </c>
      <c r="C86" s="65" t="s">
        <v>112</v>
      </c>
      <c r="D86" s="29" t="s">
        <v>12</v>
      </c>
      <c r="E86" s="39"/>
      <c r="F86" s="39"/>
      <c r="G86" s="39"/>
      <c r="H86" s="39" t="s">
        <v>41</v>
      </c>
      <c r="I86" s="39"/>
      <c r="J86" s="40">
        <v>1.6E-2</v>
      </c>
      <c r="K86" s="31">
        <v>1200</v>
      </c>
      <c r="L86" s="31">
        <v>1000440</v>
      </c>
      <c r="M86" s="39"/>
    </row>
    <row r="87" spans="1:13" x14ac:dyDescent="0.7">
      <c r="A87" s="41" t="s">
        <v>100</v>
      </c>
      <c r="B87" s="41" t="s">
        <v>83</v>
      </c>
      <c r="C87" s="66" t="s">
        <v>109</v>
      </c>
      <c r="D87" s="24" t="s">
        <v>12</v>
      </c>
      <c r="E87" s="41"/>
      <c r="F87" s="41"/>
      <c r="G87" s="41"/>
      <c r="H87" s="41" t="s">
        <v>86</v>
      </c>
      <c r="I87" s="41"/>
      <c r="J87" s="42">
        <v>1.38E-2</v>
      </c>
      <c r="K87" s="26">
        <v>2000</v>
      </c>
      <c r="L87" s="26">
        <v>859400</v>
      </c>
      <c r="M87" s="41"/>
    </row>
    <row r="88" spans="1:13" x14ac:dyDescent="0.7">
      <c r="A88" s="39" t="s">
        <v>84</v>
      </c>
      <c r="B88" s="39" t="s">
        <v>87</v>
      </c>
      <c r="C88" s="65" t="s">
        <v>109</v>
      </c>
      <c r="D88" s="29" t="s">
        <v>10</v>
      </c>
      <c r="E88" s="39"/>
      <c r="F88" s="39"/>
      <c r="G88" s="39"/>
      <c r="H88" s="39" t="s">
        <v>38</v>
      </c>
      <c r="I88" s="39"/>
      <c r="J88" s="40">
        <v>1.3300000000000001E-2</v>
      </c>
      <c r="K88" s="31">
        <v>3000</v>
      </c>
      <c r="L88" s="31">
        <v>833352.16799999995</v>
      </c>
      <c r="M88" s="39"/>
    </row>
    <row r="89" spans="1:13" x14ac:dyDescent="0.7">
      <c r="A89" s="41" t="s">
        <v>237</v>
      </c>
      <c r="B89" s="41" t="s">
        <v>238</v>
      </c>
      <c r="C89" s="66" t="s">
        <v>109</v>
      </c>
      <c r="D89" s="24" t="s">
        <v>10</v>
      </c>
      <c r="E89" s="41"/>
      <c r="F89" s="41"/>
      <c r="G89" s="41"/>
      <c r="H89" s="41" t="s">
        <v>13</v>
      </c>
      <c r="I89" s="41"/>
      <c r="J89" s="42">
        <v>1.24E-2</v>
      </c>
      <c r="K89" s="26">
        <v>10000</v>
      </c>
      <c r="L89" s="26">
        <v>772866.93</v>
      </c>
      <c r="M89" s="41"/>
    </row>
    <row r="90" spans="1:13" x14ac:dyDescent="0.7">
      <c r="A90" s="39" t="s">
        <v>304</v>
      </c>
      <c r="B90" s="39" t="s">
        <v>305</v>
      </c>
      <c r="C90" s="65" t="s">
        <v>109</v>
      </c>
      <c r="D90" s="29" t="s">
        <v>10</v>
      </c>
      <c r="E90" s="39"/>
      <c r="F90" s="39"/>
      <c r="G90" s="39"/>
      <c r="H90" s="39" t="s">
        <v>13</v>
      </c>
      <c r="I90" s="39"/>
      <c r="J90" s="40">
        <v>1.24E-2</v>
      </c>
      <c r="K90" s="31">
        <v>1500</v>
      </c>
      <c r="L90" s="31">
        <v>777171.43500000006</v>
      </c>
      <c r="M90" s="39"/>
    </row>
    <row r="91" spans="1:13" x14ac:dyDescent="0.7">
      <c r="A91" s="41" t="s">
        <v>133</v>
      </c>
      <c r="B91" s="41" t="s">
        <v>134</v>
      </c>
      <c r="C91" s="66" t="s">
        <v>109</v>
      </c>
      <c r="D91" s="24" t="s">
        <v>10</v>
      </c>
      <c r="E91" s="41"/>
      <c r="F91" s="41"/>
      <c r="G91" s="41"/>
      <c r="H91" s="41" t="s">
        <v>34</v>
      </c>
      <c r="I91" s="41"/>
      <c r="J91" s="42">
        <v>1.1699999999999999E-2</v>
      </c>
      <c r="K91" s="26">
        <v>5000</v>
      </c>
      <c r="L91" s="26">
        <v>732506.41</v>
      </c>
      <c r="M91" s="41"/>
    </row>
    <row r="92" spans="1:13" x14ac:dyDescent="0.7">
      <c r="A92" s="39" t="s">
        <v>35</v>
      </c>
      <c r="B92" s="39" t="s">
        <v>36</v>
      </c>
      <c r="C92" s="65" t="s">
        <v>120</v>
      </c>
      <c r="D92" s="29" t="s">
        <v>37</v>
      </c>
      <c r="E92" s="39"/>
      <c r="F92" s="39"/>
      <c r="G92" s="39"/>
      <c r="H92" s="39" t="s">
        <v>34</v>
      </c>
      <c r="I92" s="39"/>
      <c r="J92" s="40">
        <v>1.15E-2</v>
      </c>
      <c r="K92" s="31">
        <v>8000</v>
      </c>
      <c r="L92" s="31">
        <v>717762.02399999998</v>
      </c>
      <c r="M92" s="39"/>
    </row>
    <row r="93" spans="1:13" x14ac:dyDescent="0.7">
      <c r="A93" s="41" t="s">
        <v>230</v>
      </c>
      <c r="B93" s="41" t="s">
        <v>231</v>
      </c>
      <c r="C93" s="66" t="s">
        <v>109</v>
      </c>
      <c r="D93" s="24" t="s">
        <v>10</v>
      </c>
      <c r="E93" s="41"/>
      <c r="F93" s="41"/>
      <c r="G93" s="41"/>
      <c r="H93" s="41" t="s">
        <v>168</v>
      </c>
      <c r="I93" s="41"/>
      <c r="J93" s="42">
        <v>1.1200000000000002E-2</v>
      </c>
      <c r="K93" s="26">
        <v>6500</v>
      </c>
      <c r="L93" s="26">
        <v>697105.32775000005</v>
      </c>
      <c r="M93" s="41"/>
    </row>
    <row r="94" spans="1:13" x14ac:dyDescent="0.7">
      <c r="A94" s="39" t="s">
        <v>214</v>
      </c>
      <c r="B94" s="39" t="s">
        <v>215</v>
      </c>
      <c r="C94" s="65" t="s">
        <v>109</v>
      </c>
      <c r="D94" s="29" t="s">
        <v>10</v>
      </c>
      <c r="E94" s="39"/>
      <c r="F94" s="39"/>
      <c r="G94" s="39"/>
      <c r="H94" s="39" t="s">
        <v>85</v>
      </c>
      <c r="I94" s="39"/>
      <c r="J94" s="40">
        <v>1.04E-2</v>
      </c>
      <c r="K94" s="31">
        <v>4000</v>
      </c>
      <c r="L94" s="31">
        <v>650489.39</v>
      </c>
      <c r="M94" s="39"/>
    </row>
    <row r="95" spans="1:13" x14ac:dyDescent="0.7">
      <c r="A95" s="41" t="s">
        <v>306</v>
      </c>
      <c r="B95" s="41" t="s">
        <v>307</v>
      </c>
      <c r="C95" s="66" t="s">
        <v>308</v>
      </c>
      <c r="D95" s="24" t="s">
        <v>10</v>
      </c>
      <c r="E95" s="41"/>
      <c r="F95" s="41"/>
      <c r="G95" s="41"/>
      <c r="H95" s="41" t="s">
        <v>41</v>
      </c>
      <c r="I95" s="41"/>
      <c r="J95" s="42">
        <v>1.0200000000000001E-2</v>
      </c>
      <c r="K95" s="26">
        <v>1750</v>
      </c>
      <c r="L95" s="26">
        <v>635386.59450000001</v>
      </c>
      <c r="M95" s="41"/>
    </row>
    <row r="96" spans="1:13" x14ac:dyDescent="0.7">
      <c r="A96" s="39" t="s">
        <v>135</v>
      </c>
      <c r="B96" s="39" t="s">
        <v>136</v>
      </c>
      <c r="C96" s="65" t="s">
        <v>110</v>
      </c>
      <c r="D96" s="29" t="s">
        <v>12</v>
      </c>
      <c r="E96" s="39"/>
      <c r="F96" s="39"/>
      <c r="G96" s="39"/>
      <c r="H96" s="39" t="s">
        <v>38</v>
      </c>
      <c r="I96" s="39"/>
      <c r="J96" s="40">
        <v>0.01</v>
      </c>
      <c r="K96" s="31">
        <v>700</v>
      </c>
      <c r="L96" s="31">
        <v>624540</v>
      </c>
      <c r="M96" s="39"/>
    </row>
    <row r="97" spans="1:13" x14ac:dyDescent="0.7">
      <c r="A97" s="41" t="s">
        <v>94</v>
      </c>
      <c r="B97" s="41" t="s">
        <v>95</v>
      </c>
      <c r="C97" s="66" t="s">
        <v>107</v>
      </c>
      <c r="D97" s="24" t="s">
        <v>12</v>
      </c>
      <c r="E97" s="41"/>
      <c r="F97" s="41"/>
      <c r="G97" s="41"/>
      <c r="H97" s="41" t="s">
        <v>74</v>
      </c>
      <c r="I97" s="41"/>
      <c r="J97" s="42">
        <v>9.8999999999999991E-3</v>
      </c>
      <c r="K97" s="26">
        <v>3500</v>
      </c>
      <c r="L97" s="26">
        <v>618100</v>
      </c>
      <c r="M97" s="41"/>
    </row>
    <row r="98" spans="1:13" x14ac:dyDescent="0.7">
      <c r="A98" s="39" t="s">
        <v>216</v>
      </c>
      <c r="B98" s="39" t="s">
        <v>217</v>
      </c>
      <c r="C98" s="65" t="s">
        <v>109</v>
      </c>
      <c r="D98" s="29" t="s">
        <v>10</v>
      </c>
      <c r="E98" s="39"/>
      <c r="F98" s="39"/>
      <c r="G98" s="39"/>
      <c r="H98" s="39" t="s">
        <v>41</v>
      </c>
      <c r="I98" s="39"/>
      <c r="J98" s="40">
        <v>9.7999999999999997E-3</v>
      </c>
      <c r="K98" s="31">
        <v>4000</v>
      </c>
      <c r="L98" s="31">
        <v>614405.60400000005</v>
      </c>
      <c r="M98" s="39"/>
    </row>
    <row r="99" spans="1:13" x14ac:dyDescent="0.7">
      <c r="A99" s="41" t="s">
        <v>204</v>
      </c>
      <c r="B99" s="41" t="s">
        <v>205</v>
      </c>
      <c r="C99" s="66" t="s">
        <v>109</v>
      </c>
      <c r="D99" s="24" t="s">
        <v>10</v>
      </c>
      <c r="E99" s="41"/>
      <c r="F99" s="41"/>
      <c r="G99" s="41"/>
      <c r="H99" s="41" t="s">
        <v>34</v>
      </c>
      <c r="I99" s="41"/>
      <c r="J99" s="42">
        <v>8.6999999999999994E-3</v>
      </c>
      <c r="K99" s="26">
        <v>4000</v>
      </c>
      <c r="L99" s="26">
        <v>541608.55599999998</v>
      </c>
      <c r="M99" s="41"/>
    </row>
    <row r="100" spans="1:13" x14ac:dyDescent="0.7">
      <c r="A100" s="39" t="s">
        <v>173</v>
      </c>
      <c r="B100" s="39" t="s">
        <v>174</v>
      </c>
      <c r="C100" s="65" t="s">
        <v>112</v>
      </c>
      <c r="D100" s="29" t="s">
        <v>12</v>
      </c>
      <c r="E100" s="39"/>
      <c r="F100" s="39"/>
      <c r="G100" s="39"/>
      <c r="H100" s="39" t="s">
        <v>30</v>
      </c>
      <c r="I100" s="39"/>
      <c r="J100" s="40">
        <v>8.6999999999999994E-3</v>
      </c>
      <c r="K100" s="31">
        <v>18000</v>
      </c>
      <c r="L100" s="31">
        <v>542340</v>
      </c>
      <c r="M100" s="39"/>
    </row>
    <row r="101" spans="1:13" x14ac:dyDescent="0.7">
      <c r="A101" s="41" t="s">
        <v>101</v>
      </c>
      <c r="B101" s="41" t="s">
        <v>102</v>
      </c>
      <c r="C101" s="66" t="s">
        <v>120</v>
      </c>
      <c r="D101" s="24" t="s">
        <v>37</v>
      </c>
      <c r="E101" s="41"/>
      <c r="F101" s="41"/>
      <c r="G101" s="41"/>
      <c r="H101" s="41" t="s">
        <v>85</v>
      </c>
      <c r="I101" s="41"/>
      <c r="J101" s="42">
        <v>7.9000000000000008E-3</v>
      </c>
      <c r="K101" s="26">
        <v>5000</v>
      </c>
      <c r="L101" s="26">
        <v>491628.375</v>
      </c>
      <c r="M101" s="41"/>
    </row>
    <row r="102" spans="1:13" x14ac:dyDescent="0.7">
      <c r="A102" s="39" t="s">
        <v>239</v>
      </c>
      <c r="B102" s="39" t="s">
        <v>240</v>
      </c>
      <c r="C102" s="65" t="s">
        <v>107</v>
      </c>
      <c r="D102" s="29" t="s">
        <v>12</v>
      </c>
      <c r="E102" s="39"/>
      <c r="F102" s="39"/>
      <c r="G102" s="39"/>
      <c r="H102" s="39" t="s">
        <v>13</v>
      </c>
      <c r="I102" s="39"/>
      <c r="J102" s="40">
        <v>7.8000000000000005E-3</v>
      </c>
      <c r="K102" s="31">
        <v>1750</v>
      </c>
      <c r="L102" s="31">
        <v>485712.5</v>
      </c>
      <c r="M102" s="39"/>
    </row>
    <row r="103" spans="1:13" x14ac:dyDescent="0.7">
      <c r="A103" s="71" t="s">
        <v>188</v>
      </c>
      <c r="B103" s="71" t="s">
        <v>189</v>
      </c>
      <c r="C103" s="72" t="s">
        <v>109</v>
      </c>
      <c r="D103" s="58" t="s">
        <v>10</v>
      </c>
      <c r="E103" s="71"/>
      <c r="F103" s="71"/>
      <c r="G103" s="71"/>
      <c r="H103" s="71" t="s">
        <v>168</v>
      </c>
      <c r="I103" s="71"/>
      <c r="J103" s="73">
        <v>7.7000000000000002E-3</v>
      </c>
      <c r="K103" s="60">
        <v>8000</v>
      </c>
      <c r="L103" s="60">
        <v>481215.88799999998</v>
      </c>
      <c r="M103" s="71"/>
    </row>
    <row r="104" spans="1:13" x14ac:dyDescent="0.7">
      <c r="A104" s="39" t="s">
        <v>202</v>
      </c>
      <c r="B104" s="39" t="s">
        <v>203</v>
      </c>
      <c r="C104" s="65" t="s">
        <v>109</v>
      </c>
      <c r="D104" s="29" t="s">
        <v>10</v>
      </c>
      <c r="E104" s="39"/>
      <c r="F104" s="39"/>
      <c r="G104" s="39"/>
      <c r="H104" s="39" t="s">
        <v>38</v>
      </c>
      <c r="I104" s="39"/>
      <c r="J104" s="40">
        <v>7.6E-3</v>
      </c>
      <c r="K104" s="31">
        <v>1800</v>
      </c>
      <c r="L104" s="31">
        <v>471851.50679999997</v>
      </c>
      <c r="M104" s="39"/>
    </row>
    <row r="105" spans="1:13" ht="23.4" thickBot="1" x14ac:dyDescent="0.75">
      <c r="A105" s="71" t="s">
        <v>186</v>
      </c>
      <c r="B105" s="71" t="s">
        <v>187</v>
      </c>
      <c r="C105" s="72" t="s">
        <v>190</v>
      </c>
      <c r="D105" s="58" t="s">
        <v>10</v>
      </c>
      <c r="E105" s="71"/>
      <c r="F105" s="71"/>
      <c r="G105" s="71"/>
      <c r="H105" s="71" t="s">
        <v>41</v>
      </c>
      <c r="I105" s="71"/>
      <c r="J105" s="73">
        <v>5.6000000000000008E-3</v>
      </c>
      <c r="K105" s="60">
        <v>250</v>
      </c>
      <c r="L105" s="60">
        <v>350883.11362000002</v>
      </c>
      <c r="M105" s="71"/>
    </row>
    <row r="106" spans="1:13" ht="24" thickTop="1" thickBot="1" x14ac:dyDescent="0.75">
      <c r="A106" s="43"/>
      <c r="B106" s="43"/>
      <c r="C106" s="44"/>
      <c r="D106" s="44"/>
      <c r="E106" s="43"/>
      <c r="F106" s="43"/>
      <c r="G106" s="43"/>
      <c r="H106" s="43"/>
      <c r="I106" s="43"/>
      <c r="J106" s="45">
        <f>SUM(J82:J105)</f>
        <v>0.29219999999999996</v>
      </c>
      <c r="K106" s="46"/>
      <c r="L106" s="46"/>
      <c r="M106" s="43"/>
    </row>
    <row r="107" spans="1:13" ht="23.4" thickTop="1" x14ac:dyDescent="0.7"/>
    <row r="108" spans="1:13" x14ac:dyDescent="0.7">
      <c r="A108" s="47" t="s">
        <v>77</v>
      </c>
      <c r="B108" s="22"/>
      <c r="C108" s="22"/>
      <c r="D108" s="22"/>
      <c r="E108" s="22"/>
      <c r="F108" s="22"/>
      <c r="G108" s="48" t="s">
        <v>46</v>
      </c>
      <c r="H108" s="49" t="s">
        <v>46</v>
      </c>
      <c r="I108" s="48"/>
      <c r="J108" s="50"/>
      <c r="K108" s="22"/>
      <c r="L108" s="22"/>
      <c r="M108" s="22"/>
    </row>
    <row r="109" spans="1:13" ht="23.4" thickBot="1" x14ac:dyDescent="0.75">
      <c r="A109" s="11" t="s">
        <v>0</v>
      </c>
      <c r="B109" s="11" t="s">
        <v>1</v>
      </c>
      <c r="C109" s="36"/>
      <c r="D109" s="36" t="s">
        <v>3</v>
      </c>
      <c r="E109" s="37"/>
      <c r="F109" s="38"/>
      <c r="G109" s="38"/>
      <c r="H109" s="14" t="s">
        <v>5</v>
      </c>
      <c r="I109" s="37"/>
      <c r="J109" s="15" t="s">
        <v>7</v>
      </c>
      <c r="K109" s="16" t="s">
        <v>8</v>
      </c>
      <c r="L109" s="36" t="s">
        <v>9</v>
      </c>
      <c r="M109" s="37"/>
    </row>
    <row r="110" spans="1:13" ht="24" thickTop="1" thickBot="1" x14ac:dyDescent="0.75">
      <c r="A110" s="27" t="s">
        <v>75</v>
      </c>
      <c r="B110" s="27" t="s">
        <v>47</v>
      </c>
      <c r="C110" s="27"/>
      <c r="D110" s="28" t="s">
        <v>12</v>
      </c>
      <c r="E110" s="39"/>
      <c r="F110" s="39"/>
      <c r="G110" s="27"/>
      <c r="H110" s="27" t="s">
        <v>48</v>
      </c>
      <c r="I110" s="27"/>
      <c r="J110" s="30">
        <v>3.1699999999999999E-2</v>
      </c>
      <c r="K110" s="31">
        <v>30000</v>
      </c>
      <c r="L110" s="31">
        <v>1982490</v>
      </c>
      <c r="M110" s="39"/>
    </row>
    <row r="111" spans="1:13" ht="24" thickTop="1" thickBot="1" x14ac:dyDescent="0.75">
      <c r="A111" s="51"/>
      <c r="B111" s="51"/>
      <c r="C111" s="51"/>
      <c r="D111" s="51"/>
      <c r="E111" s="52"/>
      <c r="F111" s="52"/>
      <c r="G111" s="51"/>
      <c r="H111" s="51"/>
      <c r="I111" s="51"/>
      <c r="J111" s="53">
        <f>SUM(J110)</f>
        <v>3.1699999999999999E-2</v>
      </c>
      <c r="K111" s="54"/>
      <c r="L111" s="55"/>
      <c r="M111" s="55"/>
    </row>
    <row r="112" spans="1:13" ht="15.75" customHeight="1" thickTop="1" x14ac:dyDescent="0.7"/>
    <row r="114" spans="1:14" ht="37.950000000000003" customHeight="1" x14ac:dyDescent="0.7">
      <c r="A114" s="77" t="s">
        <v>309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</row>
    <row r="115" spans="1:14" x14ac:dyDescent="0.7">
      <c r="B115" s="77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</row>
  </sheetData>
  <sheetProtection algorithmName="SHA-512" hashValue="OE0aI9hXfPm1g5gz1tCr5G90kEBONLq9E/hY++9M4YlBIPzkoERRfQgm7sYCmDYN1DTf97kPGoe4hdP9+jK8Fg==" saltValue="i3GW2vgXc/GZJbkPpPpaiA==" spinCount="100000" sheet="1" objects="1" scenarios="1"/>
  <mergeCells count="5">
    <mergeCell ref="A80:D80"/>
    <mergeCell ref="A3:M3"/>
    <mergeCell ref="A4:M4"/>
    <mergeCell ref="A114:M114"/>
    <mergeCell ref="B115:N115"/>
  </mergeCells>
  <pageMargins left="0.94488188976377963" right="0.43307086614173229" top="0.15748031496062992" bottom="0.35433070866141736" header="0.31496062992125984" footer="0.31496062992125984"/>
  <pageSetup paperSize="9" scale="57" fitToHeight="2" orientation="landscape" horizontalDpi="1200" verticalDpi="1200" r:id="rId1"/>
  <rowBreaks count="2" manualBreakCount="2">
    <brk id="39" max="16383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2BF18-DBFF-4E66-9F72-F77469BC888A}">
  <sheetPr>
    <pageSetUpPr fitToPage="1"/>
  </sheetPr>
  <dimension ref="A3:M63"/>
  <sheetViews>
    <sheetView showGridLines="0" zoomScale="80" zoomScaleNormal="80" workbookViewId="0"/>
  </sheetViews>
  <sheetFormatPr baseColWidth="10" defaultColWidth="11.5546875" defaultRowHeight="22.8" x14ac:dyDescent="0.7"/>
  <cols>
    <col min="1" max="1" width="20.44140625" style="2" bestFit="1" customWidth="1"/>
    <col min="2" max="2" width="46.5546875" style="2" bestFit="1" customWidth="1"/>
    <col min="3" max="3" width="11.6640625" style="2" customWidth="1"/>
    <col min="4" max="4" width="13.5546875" style="2" customWidth="1"/>
    <col min="5" max="5" width="12.6640625" style="2" customWidth="1"/>
    <col min="6" max="6" width="5.88671875" style="2" customWidth="1"/>
    <col min="7" max="7" width="13.44140625" style="2" bestFit="1" customWidth="1"/>
    <col min="8" max="8" width="21.6640625" style="2" bestFit="1" customWidth="1"/>
    <col min="9" max="9" width="10" style="2" bestFit="1" customWidth="1"/>
    <col min="10" max="10" width="10.33203125" style="2" bestFit="1" customWidth="1"/>
    <col min="11" max="11" width="12.109375" style="2" bestFit="1" customWidth="1"/>
    <col min="12" max="12" width="19.6640625" style="2" customWidth="1"/>
    <col min="13" max="13" width="34.109375" style="2" customWidth="1"/>
    <col min="14" max="16384" width="11.5546875" style="2"/>
  </cols>
  <sheetData>
    <row r="3" spans="1:13" x14ac:dyDescent="0.7">
      <c r="A3" s="80" t="s">
        <v>76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7">
      <c r="A4" s="80" t="s">
        <v>310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x14ac:dyDescent="0.7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7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7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7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7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7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7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7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7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5" spans="1:13" x14ac:dyDescent="0.7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7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7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7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7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7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7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7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7">
      <c r="A23" s="3"/>
      <c r="B23" s="3"/>
      <c r="C23" s="3"/>
      <c r="D23" s="3"/>
      <c r="E23" s="3"/>
      <c r="F23" s="3"/>
      <c r="G23" s="3"/>
      <c r="H23" s="3"/>
      <c r="I23" s="3"/>
    </row>
    <row r="25" spans="1:9" x14ac:dyDescent="0.7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7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7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7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7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7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7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7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7">
      <c r="A33" s="3"/>
      <c r="B33" s="3"/>
      <c r="C33" s="3"/>
      <c r="D33" s="3"/>
      <c r="E33" s="3"/>
      <c r="F33" s="3"/>
      <c r="G33" s="3"/>
      <c r="H33" s="3"/>
      <c r="I33" s="3"/>
    </row>
    <row r="35" spans="1:9" x14ac:dyDescent="0.7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7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7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7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7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7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7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7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7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7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7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7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7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7">
      <c r="A48" s="3"/>
      <c r="B48" s="3"/>
      <c r="C48" s="3"/>
      <c r="D48" s="3"/>
      <c r="E48" s="3"/>
      <c r="F48" s="3"/>
      <c r="G48" s="3"/>
      <c r="H48" s="3"/>
      <c r="I48" s="3"/>
    </row>
    <row r="49" spans="1:13" ht="72" customHeight="1" x14ac:dyDescent="0.7">
      <c r="A49" s="79" t="s">
        <v>311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x14ac:dyDescent="0.7">
      <c r="A50" s="3"/>
      <c r="B50" s="3"/>
      <c r="C50" s="3"/>
      <c r="D50" s="3"/>
      <c r="E50" s="3"/>
      <c r="F50" s="3"/>
      <c r="G50" s="3"/>
      <c r="H50" s="3"/>
      <c r="I50" s="3"/>
    </row>
    <row r="51" spans="1:13" x14ac:dyDescent="0.7">
      <c r="A51" s="3"/>
      <c r="B51" s="3"/>
      <c r="C51" s="3"/>
      <c r="D51" s="3"/>
      <c r="E51" s="3"/>
      <c r="F51" s="3"/>
      <c r="G51" s="3"/>
      <c r="H51" s="3"/>
      <c r="I51" s="3"/>
    </row>
    <row r="52" spans="1:13" x14ac:dyDescent="0.7">
      <c r="A52" s="3"/>
      <c r="B52" s="3"/>
      <c r="C52" s="3"/>
      <c r="D52" s="3"/>
      <c r="E52" s="3"/>
      <c r="F52" s="3"/>
      <c r="G52" s="3"/>
      <c r="H52" s="3"/>
      <c r="I52" s="3"/>
    </row>
    <row r="53" spans="1:13" x14ac:dyDescent="0.7">
      <c r="A53" s="3"/>
      <c r="B53" s="3"/>
      <c r="C53" s="3"/>
      <c r="D53" s="3"/>
      <c r="E53" s="3"/>
      <c r="F53" s="3"/>
      <c r="G53" s="3"/>
      <c r="H53" s="3"/>
      <c r="I53" s="3"/>
    </row>
    <row r="54" spans="1:13" x14ac:dyDescent="0.7">
      <c r="A54" s="3"/>
      <c r="B54" s="3"/>
      <c r="C54" s="3"/>
      <c r="D54" s="3"/>
      <c r="E54" s="3"/>
      <c r="F54" s="3"/>
      <c r="G54" s="3"/>
      <c r="H54" s="3"/>
      <c r="I54" s="3"/>
    </row>
    <row r="55" spans="1:13" x14ac:dyDescent="0.7">
      <c r="A55" s="3"/>
      <c r="B55" s="3"/>
      <c r="C55" s="3"/>
      <c r="D55" s="3"/>
      <c r="E55" s="3"/>
      <c r="F55" s="3"/>
      <c r="G55" s="3"/>
      <c r="H55" s="3"/>
      <c r="I55" s="3"/>
    </row>
    <row r="56" spans="1:13" x14ac:dyDescent="0.7">
      <c r="A56" s="3"/>
      <c r="B56" s="3"/>
      <c r="C56" s="3"/>
      <c r="D56" s="3"/>
      <c r="E56" s="3"/>
      <c r="F56" s="3"/>
      <c r="G56" s="3"/>
      <c r="H56" s="3"/>
      <c r="I56" s="3"/>
    </row>
    <row r="57" spans="1:13" x14ac:dyDescent="0.7">
      <c r="A57" s="3"/>
      <c r="B57" s="3"/>
      <c r="C57" s="3"/>
      <c r="D57" s="3"/>
      <c r="E57" s="3"/>
      <c r="F57" s="3"/>
      <c r="G57" s="3"/>
      <c r="H57" s="3"/>
      <c r="I57" s="3"/>
    </row>
    <row r="58" spans="1:13" x14ac:dyDescent="0.7">
      <c r="A58" s="3"/>
      <c r="B58" s="3"/>
      <c r="C58" s="3"/>
      <c r="D58" s="3"/>
      <c r="E58" s="3"/>
      <c r="F58" s="3"/>
      <c r="G58" s="3"/>
      <c r="H58" s="3"/>
      <c r="I58" s="3"/>
    </row>
    <row r="59" spans="1:13" x14ac:dyDescent="0.7">
      <c r="A59" s="3"/>
      <c r="B59" s="3"/>
      <c r="C59" s="3"/>
      <c r="D59" s="3"/>
      <c r="E59" s="3"/>
      <c r="F59" s="3"/>
      <c r="G59" s="3"/>
      <c r="H59" s="3"/>
      <c r="I59" s="3"/>
    </row>
    <row r="60" spans="1:13" x14ac:dyDescent="0.7">
      <c r="A60" s="3"/>
      <c r="B60" s="3"/>
      <c r="C60" s="3"/>
      <c r="D60" s="3"/>
      <c r="E60" s="3"/>
      <c r="F60" s="3"/>
      <c r="G60" s="3"/>
      <c r="H60" s="3"/>
      <c r="I60" s="3"/>
    </row>
    <row r="61" spans="1:13" x14ac:dyDescent="0.7">
      <c r="A61" s="3"/>
      <c r="B61" s="3"/>
      <c r="C61" s="3"/>
      <c r="D61" s="3"/>
      <c r="E61" s="3"/>
      <c r="F61" s="3"/>
      <c r="G61" s="3"/>
      <c r="H61" s="3"/>
      <c r="I61" s="3"/>
    </row>
    <row r="62" spans="1:13" x14ac:dyDescent="0.7">
      <c r="A62" s="3"/>
      <c r="B62" s="3"/>
      <c r="C62" s="3"/>
      <c r="D62" s="3"/>
      <c r="E62" s="3"/>
      <c r="F62" s="3"/>
      <c r="G62" s="3"/>
      <c r="H62" s="3"/>
      <c r="I62" s="3"/>
    </row>
    <row r="63" spans="1:13" x14ac:dyDescent="0.7">
      <c r="A63" s="3"/>
      <c r="B63" s="3"/>
      <c r="C63" s="3"/>
      <c r="D63" s="3"/>
      <c r="E63" s="3"/>
      <c r="F63" s="3"/>
      <c r="G63" s="3"/>
      <c r="H63" s="3"/>
      <c r="I63" s="3"/>
    </row>
  </sheetData>
  <sheetProtection algorithmName="SHA-512" hashValue="BOIr+zzmHYbxSo8OKZJWaCuUK9h5/MZIiZSenvSawKT91PFICfzKj7nGa4yIqzxigKR6PZMz4osktIMfTQHr1A==" saltValue="jxCH7fVAvmIdDAL/wyFhnw==" spinCount="100000" sheet="1" objects="1" scenarios="1"/>
  <mergeCells count="3">
    <mergeCell ref="A49:M49"/>
    <mergeCell ref="A3:M3"/>
    <mergeCell ref="A4:M4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  <headerFooter>
    <oddFooter>&amp;C&amp;P</oddFooter>
  </headerFooter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Holdings</vt:lpstr>
      <vt:lpstr>Breakdowns</vt:lpstr>
      <vt:lpstr>Breakdowns!Druckbereich</vt:lpstr>
      <vt:lpstr>Holdings!Druckbereich</vt:lpstr>
      <vt:lpstr>Holdings!Drucktitel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Fitzgibbon-Sauda</dc:creator>
  <cp:lastModifiedBy>Schamim Golchin</cp:lastModifiedBy>
  <cp:lastPrinted>2023-08-10T14:35:37Z</cp:lastPrinted>
  <dcterms:created xsi:type="dcterms:W3CDTF">2022-03-02T14:30:44Z</dcterms:created>
  <dcterms:modified xsi:type="dcterms:W3CDTF">2024-04-04T15:12:42Z</dcterms:modified>
</cp:coreProperties>
</file>