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haidros Funds\Portfolio Holdings &amp; Breakdowns\2024\04\"/>
    </mc:Choice>
  </mc:AlternateContent>
  <xr:revisionPtr revIDLastSave="0" documentId="13_ncr:1_{C552B956-08C3-4E08-8C0A-8ABBBDBDB463}" xr6:coauthVersionLast="47" xr6:coauthVersionMax="47" xr10:uidLastSave="{00000000-0000-0000-0000-000000000000}"/>
  <workbookProtection workbookAlgorithmName="SHA-512" workbookHashValue="xnXysYWYek5sC0SKu0HJrLHSzCAFQLDaSsvc1pzXLSz4EOeSLahv92pyrQV83k5j3Am8aRiXeEcSjAYJ+PfhCQ==" workbookSaltValue="WOFXufS0JBuGYXtvTHGP5A==" workbookSpinCount="100000" lockStructure="1"/>
  <bookViews>
    <workbookView xWindow="-120" yWindow="-120" windowWidth="38640" windowHeight="21240" xr2:uid="{C5CD6CB8-C8DC-494C-8744-0E264209DB59}"/>
  </bookViews>
  <sheets>
    <sheet name="Holdings" sheetId="2" r:id="rId1"/>
    <sheet name="Breakdowns" sheetId="1" r:id="rId2"/>
  </sheets>
  <definedNames>
    <definedName name="_xlnm.Print_Area" localSheetId="1">Breakdowns!$A$1:$M$49</definedName>
    <definedName name="_xlnm.Print_Area" localSheetId="0">Holdings!$A$1:$N$111</definedName>
    <definedName name="_xlnm.Print_Titles" localSheetId="0">Holdings!$1:$5</definedName>
    <definedName name="Print_Titles" localSheetId="1">Breakdowns!#REF!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2" l="1"/>
  <c r="J76" i="2"/>
  <c r="J108" i="2"/>
</calcChain>
</file>

<file path=xl/sharedStrings.xml><?xml version="1.0" encoding="utf-8"?>
<sst xmlns="http://schemas.openxmlformats.org/spreadsheetml/2006/main" count="622" uniqueCount="298">
  <si>
    <t>ISIN</t>
  </si>
  <si>
    <t>NAME</t>
  </si>
  <si>
    <t>NOMINAL</t>
  </si>
  <si>
    <t>USD</t>
  </si>
  <si>
    <t>EUR</t>
  </si>
  <si>
    <t>Bond</t>
  </si>
  <si>
    <t>XS2388378981</t>
  </si>
  <si>
    <t>BANCO SANTANDER SA - Perpetual (3.6250%)</t>
  </si>
  <si>
    <t>DE000DL19VZ9</t>
  </si>
  <si>
    <t>XS1684385591</t>
  </si>
  <si>
    <t>SOFTBANK GROUP CORP 09/2029 (4.0000%)</t>
  </si>
  <si>
    <t>XS2363235107</t>
  </si>
  <si>
    <t>DEUTSCHE LUFTHANSA AG 07.2029 (3.5000%)</t>
  </si>
  <si>
    <t>XS1211044075</t>
  </si>
  <si>
    <t>TEVA PHARM FNC NL II 03/2027 (1.8750%)</t>
  </si>
  <si>
    <t>US02079K3059</t>
  </si>
  <si>
    <t>ALPHABET INC-CL A</t>
  </si>
  <si>
    <t>CH0012005267</t>
  </si>
  <si>
    <t>NOVARTIS AG-REG</t>
  </si>
  <si>
    <t>CHF</t>
  </si>
  <si>
    <t>US0231351067</t>
  </si>
  <si>
    <t>AMAZON.COM INC</t>
  </si>
  <si>
    <t>US5949181045</t>
  </si>
  <si>
    <t>MICROSOFT CORP</t>
  </si>
  <si>
    <t>US5324571083</t>
  </si>
  <si>
    <t>ELI LILLY &amp; CO</t>
  </si>
  <si>
    <t/>
  </si>
  <si>
    <t>CZ0001004253</t>
  </si>
  <si>
    <t>CZECH REPUBLIC 09/2025 (2.4000%)</t>
  </si>
  <si>
    <t>CZK</t>
  </si>
  <si>
    <t>XS1492818866</t>
  </si>
  <si>
    <t>EUROPEAN INVESTMENT BANK 08/2026 (2.7500%)</t>
  </si>
  <si>
    <t>SNAT</t>
  </si>
  <si>
    <t>PLN</t>
  </si>
  <si>
    <t>EU000A283867</t>
  </si>
  <si>
    <t>EUROPEAN UNION 10/2040 (0.1000%)</t>
  </si>
  <si>
    <t>BE6317598850</t>
  </si>
  <si>
    <t>AGEAS - PERPETUAL (3.8750%)</t>
  </si>
  <si>
    <t>XS2332250708</t>
  </si>
  <si>
    <t>ORGANON FINANCE 1 LLC 04/2028 (2.8750%)</t>
  </si>
  <si>
    <t>XS2199597456</t>
  </si>
  <si>
    <t>TK ELEVATOR MIDCO GMBH 07/2027 (4.3750%)</t>
  </si>
  <si>
    <t>XS1888221261</t>
  </si>
  <si>
    <t>JAMES HARDIE INTL FIN 10/2026 (3.6250%)</t>
  </si>
  <si>
    <t>ES0840609012</t>
  </si>
  <si>
    <t>CAIXABANK SA 5,25% Perpetual (5.2500%)</t>
  </si>
  <si>
    <t>DE000A3E5TR0</t>
  </si>
  <si>
    <t>ALLIANZ SE - PERPETUAL (2.6000%)</t>
  </si>
  <si>
    <t>DE000A0S9GB0</t>
  </si>
  <si>
    <t>Phaidros Funds Conservative</t>
  </si>
  <si>
    <t>DEUTSCHE BANK AG Perpetual (4.6250%)</t>
  </si>
  <si>
    <t>FR0000121014</t>
  </si>
  <si>
    <t>LINDE PLC</t>
  </si>
  <si>
    <t>US79466L3024</t>
  </si>
  <si>
    <t>SALESFORCE INC</t>
  </si>
  <si>
    <t>XS0922885362</t>
  </si>
  <si>
    <t>MICROSOFT CORP 05.2033 (2.6250%)</t>
  </si>
  <si>
    <t>XS1914502643</t>
  </si>
  <si>
    <t>STRYKER CORP 11/2030 (2.6250%)</t>
  </si>
  <si>
    <t>US91282CFL00</t>
  </si>
  <si>
    <t>US TREASURY N/B 09/2029 (3.8750%)</t>
  </si>
  <si>
    <t>DE0007236101</t>
  </si>
  <si>
    <t>SIEMENS AG-REG</t>
  </si>
  <si>
    <t>US912828Z377</t>
  </si>
  <si>
    <t>TSY INFL IX N/B 01/2030 (0.1250%)</t>
  </si>
  <si>
    <t>FR001400FB22</t>
  </si>
  <si>
    <t>BPCE SA 01/2035 (5.1250%)</t>
  </si>
  <si>
    <t>IE000S9YS762</t>
  </si>
  <si>
    <t>XS2574388646</t>
  </si>
  <si>
    <t>EUROPEAN INVESTMENT BANK 01/2033 (2.8750%)</t>
  </si>
  <si>
    <t>FR001400F2H9</t>
  </si>
  <si>
    <t>BNP PARIBAS - Perpertual (7.3750%)</t>
  </si>
  <si>
    <t>GERMANY</t>
  </si>
  <si>
    <t>CZECH</t>
  </si>
  <si>
    <t>USA</t>
  </si>
  <si>
    <t>NETHERLANDS</t>
  </si>
  <si>
    <t>JAPAN</t>
  </si>
  <si>
    <t>FRANCE</t>
  </si>
  <si>
    <t>BELGIUM</t>
  </si>
  <si>
    <t>BRITAIN</t>
  </si>
  <si>
    <t>XS2615917585</t>
  </si>
  <si>
    <t>DIAGEO FINANCE PLC 06/2025 (3.5000%)</t>
  </si>
  <si>
    <t>SPAIN</t>
  </si>
  <si>
    <t>IRELAND</t>
  </si>
  <si>
    <t>LUXEMBOURG</t>
  </si>
  <si>
    <t>SWITZERLAND</t>
  </si>
  <si>
    <t>XS2623129256</t>
  </si>
  <si>
    <t>DAIMLER TRUCK INTL 06/2026 (3.8750%)</t>
  </si>
  <si>
    <t>US42824CBP32</t>
  </si>
  <si>
    <t>HP ENTERPRISE CO 07/2028 (5.2500%)</t>
  </si>
  <si>
    <t>XS2648076896</t>
  </si>
  <si>
    <t>CRH SMW FINANCE DAC 07/2027 (4.0000%)</t>
  </si>
  <si>
    <t>XS2644414125</t>
  </si>
  <si>
    <t>A1 TOWERS HOLDING (5.2500%)</t>
  </si>
  <si>
    <t>AUSTRIA</t>
  </si>
  <si>
    <t>US4781601046</t>
  </si>
  <si>
    <t>JOHNSON &amp; JOHNSON</t>
  </si>
  <si>
    <t>NL0010273215</t>
  </si>
  <si>
    <t>ASML HOLDING NV</t>
  </si>
  <si>
    <t>XS2643673952</t>
  </si>
  <si>
    <t>NASDAQ INC 02/2032 (4.5000%)</t>
  </si>
  <si>
    <t>XS2597093009</t>
  </si>
  <si>
    <t>TOYOTA MOTOR CREDIT CORP 09/2029 (4.0500%)</t>
  </si>
  <si>
    <t>XS2497520887</t>
  </si>
  <si>
    <t>CELANESE US HOLDINGS LLC 01/2029 (5.3370%)</t>
  </si>
  <si>
    <t>DE000A3LHK80</t>
  </si>
  <si>
    <t>TRATON FINANCE LUX SA 05/2028 (4.2500%)</t>
  </si>
  <si>
    <t>XS2644410214</t>
  </si>
  <si>
    <t>ABERTIS INFRAESTRUCTURAS 01/2028 (4.1250%)</t>
  </si>
  <si>
    <t>XS2621007231</t>
  </si>
  <si>
    <t>BOOKING HOLDINGS INC 11/2028 (3.6250%)</t>
  </si>
  <si>
    <t>FR001400HX73</t>
  </si>
  <si>
    <t>L'OREAL SA 05/2025 (3.1250%)</t>
  </si>
  <si>
    <t>XS2634593938</t>
  </si>
  <si>
    <t>LINDE PLC 06/2029 (3.3750%)</t>
  </si>
  <si>
    <t>DE000BU0E071</t>
  </si>
  <si>
    <t>GERMAN TREASURY BILL 07/2024 (0.0000%)</t>
  </si>
  <si>
    <t>US883556CV24</t>
  </si>
  <si>
    <t>THERMO FISHER SCIENTIFIC 08/2026 (4.9530%)</t>
  </si>
  <si>
    <t>US91282CHD65</t>
  </si>
  <si>
    <t>US TREASURY N/B 05/2025 (4.2500%)</t>
  </si>
  <si>
    <t>XS2550881143</t>
  </si>
  <si>
    <t>VERIZON COMMUNICATIONS 10/2030 (4.2500%)</t>
  </si>
  <si>
    <t>FR001400KI02</t>
  </si>
  <si>
    <t>KERING 09/2025 (3.7500%)</t>
  </si>
  <si>
    <t>XS2673433814</t>
  </si>
  <si>
    <t>EAST JAPAN RAILWAY CO 09/2023 (3.9760%)</t>
  </si>
  <si>
    <t>XS2242929532</t>
  </si>
  <si>
    <t>ENI SPA - PERPETUAL (2.6250%)</t>
  </si>
  <si>
    <t>ITALY</t>
  </si>
  <si>
    <t>XS1195202822</t>
  </si>
  <si>
    <t>TOTAL SA - PERPETUAL (2.6250%)</t>
  </si>
  <si>
    <t>XS2442765124</t>
  </si>
  <si>
    <t>IBM CORP 02/2034 (1.2500%)</t>
  </si>
  <si>
    <t>FR0000124141</t>
  </si>
  <si>
    <t>VEOLIA ENVIRONNEMENT</t>
  </si>
  <si>
    <t>US500769KA14</t>
  </si>
  <si>
    <t>KFW - 09/2025 (5.1250%)</t>
  </si>
  <si>
    <t>XS2679898184</t>
  </si>
  <si>
    <t>REWE INT FINANCE 09/2030 (4.8750%)</t>
  </si>
  <si>
    <t>DE000A351ZS6</t>
  </si>
  <si>
    <t>DEUTSCHE BOERSE AG 09/2029 (3.7500%)</t>
  </si>
  <si>
    <t>FR001400EHG3</t>
  </si>
  <si>
    <t>SOCIETE GENERALE 12/2030 (4.2500%)</t>
  </si>
  <si>
    <t>XS2189784288</t>
  </si>
  <si>
    <t>COMMERZBANK AG - Perpetual (6.1250%)</t>
  </si>
  <si>
    <t>US58733R1023</t>
  </si>
  <si>
    <t>MERCADOLIBRE INC</t>
  </si>
  <si>
    <t>US6745991058</t>
  </si>
  <si>
    <t>OCCIDENTAL PETROLEUM CORP</t>
  </si>
  <si>
    <t>URUGUAY</t>
  </si>
  <si>
    <t>XS2595417945</t>
  </si>
  <si>
    <t>MCDONALD'S CORP 03/2035 (4.2500%)</t>
  </si>
  <si>
    <t>XS2711801287</t>
  </si>
  <si>
    <t>APA INFRASTRUCTURE LTD 11/2083 (7.1250%)</t>
  </si>
  <si>
    <t>AUSTRALIA</t>
  </si>
  <si>
    <t>XS2560495116</t>
  </si>
  <si>
    <t>VODAFONE INTERNAT FINANC 12/2034 (3.7500%)</t>
  </si>
  <si>
    <t>XS2010039035</t>
  </si>
  <si>
    <t>DEUTSCHE BAHN FIN GMBH PERPETUAL (0.9500%)</t>
  </si>
  <si>
    <t>US6974351057</t>
  </si>
  <si>
    <t>PALO ALTO NETWORKS INC</t>
  </si>
  <si>
    <t>US00846U1016</t>
  </si>
  <si>
    <t>AGILENT TECHNOLOGIES INC</t>
  </si>
  <si>
    <t>AT0000A2T198</t>
  </si>
  <si>
    <t>REPUBLIC OF AUSTRIA 10/2036 (0.2500%)</t>
  </si>
  <si>
    <t>XS2050404800</t>
  </si>
  <si>
    <t>DH EUROPE FINANCE 03/2028 (0.4500%)</t>
  </si>
  <si>
    <t>US046353AN82</t>
  </si>
  <si>
    <t>ASTRAZENECA PLC 06/2027 (3.1250%)</t>
  </si>
  <si>
    <t>US24422EVW64</t>
  </si>
  <si>
    <t>JOHN DEERE CAPITAL CORP 10/2026 (1.3000%)</t>
  </si>
  <si>
    <t>US7134481081</t>
  </si>
  <si>
    <t>PEPSICO INC</t>
  </si>
  <si>
    <t>FR001400N4G7</t>
  </si>
  <si>
    <t>BNP PARIBAS 01/2032 (4.0420%)</t>
  </si>
  <si>
    <t>CH1305916897</t>
  </si>
  <si>
    <t>UBS GROUP AG 06/2033 (4.1250%)</t>
  </si>
  <si>
    <t>XS1843449395</t>
  </si>
  <si>
    <t>TAKEDA PHARMACEUTICAL 11/2030 (3.0000%)</t>
  </si>
  <si>
    <t>XS1873208950</t>
  </si>
  <si>
    <t>UNILEVER NV 01.2025 (0.5000%)</t>
  </si>
  <si>
    <t>XS2342732562</t>
  </si>
  <si>
    <t>VOLKSWAGEN INTL FIN NV - Perpetual (3.7480%)</t>
  </si>
  <si>
    <t>US30231G1022</t>
  </si>
  <si>
    <t>EXXON MOBIL CORP</t>
  </si>
  <si>
    <t>DE000DL19WN3</t>
  </si>
  <si>
    <t>DEUTSCHE BANK AG 06/2032 (4.0000%)</t>
  </si>
  <si>
    <t>XS2320533131</t>
  </si>
  <si>
    <t>REPSOL INTL FINANCE (2.5000%)</t>
  </si>
  <si>
    <t>US8522341036</t>
  </si>
  <si>
    <t>BLOCK INC</t>
  </si>
  <si>
    <t>DE0008404005</t>
  </si>
  <si>
    <t>ALLIANZ SE-REG</t>
  </si>
  <si>
    <t>20.10.2036</t>
  </si>
  <si>
    <t>17.09.2025</t>
  </si>
  <si>
    <t>25.08.2026</t>
  </si>
  <si>
    <t>12.11.2028</t>
  </si>
  <si>
    <t>30.09.2029</t>
  </si>
  <si>
    <t>09.02.2034</t>
  </si>
  <si>
    <t>12.01.2033</t>
  </si>
  <si>
    <t>19.09.2029</t>
  </si>
  <si>
    <t>31.03.2027</t>
  </si>
  <si>
    <t>14.07.2029</t>
  </si>
  <si>
    <t>30.04.2028</t>
  </si>
  <si>
    <t>15.02.2032</t>
  </si>
  <si>
    <t>09.11.2083</t>
  </si>
  <si>
    <t>19.01.2029</t>
  </si>
  <si>
    <t>05.09.2032</t>
  </si>
  <si>
    <t>16.05.2028</t>
  </si>
  <si>
    <t>31.10.2030</t>
  </si>
  <si>
    <t>07.03.2035</t>
  </si>
  <si>
    <t>13.09.2029</t>
  </si>
  <si>
    <t>25.01.2035</t>
  </si>
  <si>
    <t>11.07.2027</t>
  </si>
  <si>
    <t>19.06.2026</t>
  </si>
  <si>
    <t>12.06.2029</t>
  </si>
  <si>
    <t>31.01.2028</t>
  </si>
  <si>
    <t>10.01.2032</t>
  </si>
  <si>
    <t>05.09.2025</t>
  </si>
  <si>
    <t>19.05.2025</t>
  </si>
  <si>
    <t>09.06.2033</t>
  </si>
  <si>
    <t>02.12.2034</t>
  </si>
  <si>
    <t>02.05.2033</t>
  </si>
  <si>
    <t>15.01.2030</t>
  </si>
  <si>
    <t>24.06.2032</t>
  </si>
  <si>
    <t>17.07.2024</t>
  </si>
  <si>
    <t>21.11.2030</t>
  </si>
  <si>
    <t>15.07.2027</t>
  </si>
  <si>
    <t>06.01.2025</t>
  </si>
  <si>
    <t>30.11.2030</t>
  </si>
  <si>
    <t>29.09.2025</t>
  </si>
  <si>
    <t>01.07.2028</t>
  </si>
  <si>
    <t>10.08.2026</t>
  </si>
  <si>
    <t>31.05.2025</t>
  </si>
  <si>
    <t>18.03.2028</t>
  </si>
  <si>
    <t>12.06.2027</t>
  </si>
  <si>
    <t>13.07.2028</t>
  </si>
  <si>
    <t>04.10.2040</t>
  </si>
  <si>
    <t>13.09.2030</t>
  </si>
  <si>
    <t>13.10.2026</t>
  </si>
  <si>
    <t>28.09.2029</t>
  </si>
  <si>
    <t>26.06.2025</t>
  </si>
  <si>
    <t>06.12.2030</t>
  </si>
  <si>
    <t>01.10.2026</t>
  </si>
  <si>
    <t>FR001400KWR6</t>
  </si>
  <si>
    <t>ELO SACA 03/2029 (6.0000%)</t>
  </si>
  <si>
    <t>22.03.2029</t>
  </si>
  <si>
    <t>XS2052216111</t>
  </si>
  <si>
    <t>INTRUM AB 09/2027 (3.0000%)</t>
  </si>
  <si>
    <t>SWEDEN</t>
  </si>
  <si>
    <t>15.09.2027</t>
  </si>
  <si>
    <t>US55354G1004</t>
  </si>
  <si>
    <t>MSCI INC</t>
  </si>
  <si>
    <t>US5500211090</t>
  </si>
  <si>
    <t>LULULEMON ATHLETICA INC</t>
  </si>
  <si>
    <t>CANADA</t>
  </si>
  <si>
    <t>Holdings per 30. April 2024</t>
  </si>
  <si>
    <t>Staatsanleihen/SSAs</t>
  </si>
  <si>
    <t>Kommunikationsdienstleistungen</t>
  </si>
  <si>
    <t>Finanzen</t>
  </si>
  <si>
    <t>Informationstechnologie</t>
  </si>
  <si>
    <t>Gesundheitswesen</t>
  </si>
  <si>
    <t>Zyklische Konsumgüter</t>
  </si>
  <si>
    <t>Versorger</t>
  </si>
  <si>
    <t>Roh- und Grundstoffe</t>
  </si>
  <si>
    <t>Industrie</t>
  </si>
  <si>
    <t>Basiskonsumgüter</t>
  </si>
  <si>
    <t>XS2802892054</t>
  </si>
  <si>
    <t>PORSCHE AUTO HOLDING SE 09/2032 (4.1250%)</t>
  </si>
  <si>
    <t>27.09.2032</t>
  </si>
  <si>
    <t>Energie</t>
  </si>
  <si>
    <t>US91282CKH33</t>
  </si>
  <si>
    <t>US TREASURY N/B 03/2026 (4.5000%)</t>
  </si>
  <si>
    <t>31.03.2026</t>
  </si>
  <si>
    <t>US06051GJD25</t>
  </si>
  <si>
    <t>BANK OF AMERICA CORP 06/2026 (1.3190%)</t>
  </si>
  <si>
    <t>US09857L1089</t>
  </si>
  <si>
    <t>BOOKING HOLDINGS INC</t>
  </si>
  <si>
    <t>LVMH</t>
  </si>
  <si>
    <t>Xetra-GOLD</t>
  </si>
  <si>
    <t>Quelle: Bloomberg, Eyb &amp; Wallwitz (eigene Darstellung), 30.04.2024
Diese Information richtet sich ausschließlich an professionelle Kunden und geeignete Gegenparteien, die gemäß MiFID Richtlinie (2014/65/EU) auf eigene Rechnung anlegen. Sie stellt keine Anlageempfehlung oder Anlageberatung dar.</t>
  </si>
  <si>
    <t>Breakdowns per 30. April 2024</t>
  </si>
  <si>
    <t xml:space="preserve">Quelle: Bloomberg, Eyb &amp; Wallwitz (eigene Darstellung), 30.04.2024
Diese Information richtet sich ausschließlich an professionelle Kunden und geeignete Gegenparteien, die gemäß MiFID Richtlinie (2014/65/EU) auf eigene Rechnung anlegen. Sie stellt keine Anlageempfehlung oder Anlageberatung dar. 
Es kann zu marginalen Rundungsdifferenzen kommen. </t>
  </si>
  <si>
    <t>LAND</t>
  </si>
  <si>
    <t>WÄHRUNG</t>
  </si>
  <si>
    <t xml:space="preserve"> DURATION</t>
  </si>
  <si>
    <t>YIELD TO WORST</t>
  </si>
  <si>
    <t>LAUFZEIT/CALL TERMIN</t>
  </si>
  <si>
    <t>SEKTOR</t>
  </si>
  <si>
    <t>TYP</t>
  </si>
  <si>
    <t>GEWICHTUNG</t>
  </si>
  <si>
    <t>MARKTWERT</t>
  </si>
  <si>
    <t>KUPON</t>
  </si>
  <si>
    <t>ANLEIHEN</t>
  </si>
  <si>
    <t>AKTIEN</t>
  </si>
  <si>
    <t>ROHSTOFFE</t>
  </si>
  <si>
    <t>Rohstoffe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</si>
</sst>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Noto Sans"/>
      <family val="2"/>
    </font>
    <font>
      <sz val="11"/>
      <color theme="1"/>
      <name val="Noto Sans"/>
      <family val="2"/>
    </font>
    <font>
      <b/>
      <sz val="8"/>
      <name val="Noto Sans"/>
      <family val="2"/>
    </font>
    <font>
      <b/>
      <sz val="8"/>
      <color theme="1"/>
      <name val="Noto Sans"/>
      <family val="2"/>
    </font>
    <font>
      <b/>
      <sz val="11"/>
      <name val="Noto Sans"/>
      <family val="2"/>
    </font>
    <font>
      <sz val="11"/>
      <name val="Noto Sans"/>
      <family val="2"/>
    </font>
    <font>
      <b/>
      <sz val="10"/>
      <name val="Noto Sans"/>
      <family val="2"/>
    </font>
    <font>
      <sz val="10"/>
      <color theme="1"/>
      <name val="Noto Sans"/>
      <family val="2"/>
    </font>
    <font>
      <sz val="10"/>
      <name val="Noto Sans"/>
      <family val="2"/>
    </font>
    <font>
      <b/>
      <sz val="10"/>
      <color theme="1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2" borderId="0" xfId="2" applyFont="1" applyFill="1"/>
    <xf numFmtId="0" fontId="10" fillId="2" borderId="0" xfId="0" applyFont="1" applyFill="1"/>
    <xf numFmtId="0" fontId="11" fillId="2" borderId="0" xfId="2" applyFont="1" applyFill="1"/>
    <xf numFmtId="10" fontId="10" fillId="2" borderId="0" xfId="1" applyNumberFormat="1" applyFont="1" applyFill="1" applyAlignment="1">
      <alignment horizontal="center"/>
    </xf>
    <xf numFmtId="3" fontId="11" fillId="2" borderId="0" xfId="2" applyNumberFormat="1" applyFont="1" applyFill="1"/>
    <xf numFmtId="0" fontId="9" fillId="0" borderId="1" xfId="2" applyFont="1" applyBorder="1"/>
    <xf numFmtId="0" fontId="9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/>
    </xf>
    <xf numFmtId="0" fontId="11" fillId="3" borderId="4" xfId="2" applyFont="1" applyFill="1" applyBorder="1"/>
    <xf numFmtId="0" fontId="11" fillId="3" borderId="4" xfId="2" applyFont="1" applyFill="1" applyBorder="1" applyAlignment="1">
      <alignment horizontal="center"/>
    </xf>
    <xf numFmtId="2" fontId="11" fillId="3" borderId="4" xfId="2" applyNumberFormat="1" applyFont="1" applyFill="1" applyBorder="1" applyAlignment="1">
      <alignment horizontal="center"/>
    </xf>
    <xf numFmtId="10" fontId="10" fillId="3" borderId="4" xfId="1" applyNumberFormat="1" applyFont="1" applyFill="1" applyBorder="1" applyAlignment="1">
      <alignment horizontal="center"/>
    </xf>
    <xf numFmtId="3" fontId="11" fillId="3" borderId="4" xfId="2" applyNumberFormat="1" applyFont="1" applyFill="1" applyBorder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/>
    </xf>
    <xf numFmtId="2" fontId="11" fillId="0" borderId="0" xfId="2" applyNumberFormat="1" applyFont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3" fontId="11" fillId="0" borderId="0" xfId="2" applyNumberFormat="1" applyFont="1" applyAlignment="1">
      <alignment horizontal="center"/>
    </xf>
    <xf numFmtId="0" fontId="11" fillId="3" borderId="0" xfId="2" applyFont="1" applyFill="1"/>
    <xf numFmtId="0" fontId="11" fillId="3" borderId="0" xfId="2" applyFont="1" applyFill="1" applyAlignment="1">
      <alignment horizontal="center"/>
    </xf>
    <xf numFmtId="2" fontId="11" fillId="3" borderId="0" xfId="2" applyNumberFormat="1" applyFont="1" applyFill="1" applyAlignment="1">
      <alignment horizontal="center"/>
    </xf>
    <xf numFmtId="10" fontId="10" fillId="3" borderId="0" xfId="1" applyNumberFormat="1" applyFont="1" applyFill="1" applyBorder="1" applyAlignment="1">
      <alignment horizontal="center"/>
    </xf>
    <xf numFmtId="3" fontId="11" fillId="3" borderId="0" xfId="2" applyNumberFormat="1" applyFont="1" applyFill="1" applyAlignment="1">
      <alignment horizontal="center"/>
    </xf>
    <xf numFmtId="0" fontId="11" fillId="0" borderId="0" xfId="0" applyFont="1"/>
    <xf numFmtId="2" fontId="11" fillId="0" borderId="0" xfId="0" applyNumberFormat="1" applyFont="1"/>
    <xf numFmtId="10" fontId="10" fillId="0" borderId="0" xfId="0" applyNumberFormat="1" applyFont="1" applyAlignment="1">
      <alignment horizontal="center"/>
    </xf>
    <xf numFmtId="3" fontId="11" fillId="0" borderId="0" xfId="0" applyNumberFormat="1" applyFont="1"/>
    <xf numFmtId="0" fontId="9" fillId="0" borderId="1" xfId="2" applyFont="1" applyBorder="1" applyAlignment="1">
      <alignment horizontal="center"/>
    </xf>
    <xf numFmtId="0" fontId="11" fillId="0" borderId="1" xfId="2" applyFont="1" applyBorder="1"/>
    <xf numFmtId="3" fontId="9" fillId="0" borderId="1" xfId="2" applyNumberFormat="1" applyFont="1" applyBorder="1"/>
    <xf numFmtId="2" fontId="11" fillId="3" borderId="0" xfId="2" applyNumberFormat="1" applyFont="1" applyFill="1"/>
    <xf numFmtId="10" fontId="11" fillId="3" borderId="0" xfId="2" applyNumberFormat="1" applyFont="1" applyFill="1" applyAlignment="1">
      <alignment horizontal="center"/>
    </xf>
    <xf numFmtId="2" fontId="11" fillId="0" borderId="0" xfId="2" applyNumberFormat="1" applyFont="1"/>
    <xf numFmtId="10" fontId="11" fillId="0" borderId="0" xfId="2" applyNumberFormat="1" applyFont="1" applyAlignment="1">
      <alignment horizontal="center"/>
    </xf>
    <xf numFmtId="2" fontId="11" fillId="0" borderId="2" xfId="2" applyNumberFormat="1" applyFont="1" applyBorder="1"/>
    <xf numFmtId="2" fontId="11" fillId="0" borderId="2" xfId="2" applyNumberFormat="1" applyFont="1" applyBorder="1" applyAlignment="1">
      <alignment horizontal="center"/>
    </xf>
    <xf numFmtId="10" fontId="9" fillId="0" borderId="2" xfId="2" applyNumberFormat="1" applyFont="1" applyBorder="1" applyAlignment="1">
      <alignment horizontal="center"/>
    </xf>
    <xf numFmtId="3" fontId="11" fillId="0" borderId="2" xfId="2" applyNumberFormat="1" applyFont="1" applyBorder="1" applyAlignment="1">
      <alignment horizontal="center"/>
    </xf>
    <xf numFmtId="0" fontId="9" fillId="0" borderId="0" xfId="2" applyFont="1"/>
    <xf numFmtId="3" fontId="11" fillId="0" borderId="0" xfId="2" applyNumberFormat="1" applyFont="1"/>
    <xf numFmtId="3" fontId="11" fillId="0" borderId="0" xfId="3" applyNumberFormat="1" applyFont="1"/>
    <xf numFmtId="10" fontId="9" fillId="0" borderId="0" xfId="1" applyNumberFormat="1" applyFont="1" applyAlignment="1">
      <alignment horizontal="center"/>
    </xf>
    <xf numFmtId="0" fontId="11" fillId="0" borderId="2" xfId="0" applyFont="1" applyBorder="1"/>
    <xf numFmtId="2" fontId="11" fillId="0" borderId="2" xfId="0" applyNumberFormat="1" applyFont="1" applyBorder="1"/>
    <xf numFmtId="10" fontId="12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2" applyFont="1" applyBorder="1"/>
    <xf numFmtId="0" fontId="11" fillId="4" borderId="0" xfId="2" applyFont="1" applyFill="1"/>
    <xf numFmtId="0" fontId="11" fillId="4" borderId="0" xfId="2" applyFont="1" applyFill="1" applyAlignment="1">
      <alignment horizontal="center"/>
    </xf>
    <xf numFmtId="2" fontId="11" fillId="4" borderId="0" xfId="2" applyNumberFormat="1" applyFont="1" applyFill="1" applyAlignment="1">
      <alignment horizontal="center"/>
    </xf>
    <xf numFmtId="10" fontId="10" fillId="4" borderId="0" xfId="1" applyNumberFormat="1" applyFont="1" applyFill="1" applyBorder="1" applyAlignment="1">
      <alignment horizontal="center"/>
    </xf>
    <xf numFmtId="3" fontId="11" fillId="4" borderId="0" xfId="2" applyNumberFormat="1" applyFont="1" applyFill="1" applyAlignment="1">
      <alignment horizontal="center"/>
    </xf>
    <xf numFmtId="0" fontId="11" fillId="3" borderId="4" xfId="2" applyFont="1" applyFill="1" applyBorder="1" applyAlignment="1">
      <alignment horizontal="left"/>
    </xf>
    <xf numFmtId="0" fontId="11" fillId="0" borderId="0" xfId="2" applyFont="1" applyAlignment="1">
      <alignment horizontal="left"/>
    </xf>
    <xf numFmtId="0" fontId="11" fillId="3" borderId="0" xfId="2" applyFont="1" applyFill="1" applyAlignment="1">
      <alignment horizontal="left"/>
    </xf>
    <xf numFmtId="0" fontId="11" fillId="4" borderId="0" xfId="2" applyFont="1" applyFill="1" applyAlignment="1">
      <alignment horizontal="left"/>
    </xf>
    <xf numFmtId="2" fontId="11" fillId="3" borderId="0" xfId="2" applyNumberFormat="1" applyFont="1" applyFill="1" applyAlignment="1">
      <alignment horizontal="left"/>
    </xf>
    <xf numFmtId="2" fontId="11" fillId="0" borderId="0" xfId="2" applyNumberFormat="1" applyFont="1" applyAlignment="1">
      <alignment horizontal="left"/>
    </xf>
    <xf numFmtId="2" fontId="11" fillId="4" borderId="0" xfId="2" applyNumberFormat="1" applyFont="1" applyFill="1"/>
    <xf numFmtId="2" fontId="11" fillId="4" borderId="0" xfId="2" applyNumberFormat="1" applyFont="1" applyFill="1" applyAlignment="1">
      <alignment horizontal="left"/>
    </xf>
    <xf numFmtId="10" fontId="11" fillId="4" borderId="0" xfId="2" applyNumberFormat="1" applyFont="1" applyFill="1" applyAlignment="1">
      <alignment horizontal="center"/>
    </xf>
    <xf numFmtId="0" fontId="9" fillId="0" borderId="1" xfId="2" applyFont="1" applyBorder="1" applyAlignment="1">
      <alignment horizontal="left" vertical="center"/>
    </xf>
    <xf numFmtId="2" fontId="9" fillId="0" borderId="1" xfId="2" applyNumberFormat="1" applyFont="1" applyBorder="1" applyAlignment="1">
      <alignment horizontal="center" vertical="center" wrapText="1"/>
    </xf>
    <xf numFmtId="10" fontId="9" fillId="0" borderId="1" xfId="1" applyNumberFormat="1" applyFont="1" applyFill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/>
    </xf>
    <xf numFmtId="14" fontId="11" fillId="3" borderId="4" xfId="2" applyNumberFormat="1" applyFont="1" applyFill="1" applyBorder="1" applyAlignment="1">
      <alignment horizontal="center"/>
    </xf>
    <xf numFmtId="14" fontId="11" fillId="0" borderId="0" xfId="2" applyNumberFormat="1" applyFont="1" applyAlignment="1">
      <alignment horizontal="center"/>
    </xf>
    <xf numFmtId="14" fontId="11" fillId="3" borderId="0" xfId="2" applyNumberFormat="1" applyFont="1" applyFill="1" applyAlignment="1">
      <alignment horizontal="center"/>
    </xf>
    <xf numFmtId="14" fontId="11" fillId="4" borderId="0" xfId="2" applyNumberFormat="1" applyFont="1" applyFill="1" applyAlignment="1">
      <alignment horizontal="center"/>
    </xf>
    <xf numFmtId="0" fontId="9" fillId="0" borderId="3" xfId="2" applyFont="1" applyBorder="1"/>
    <xf numFmtId="0" fontId="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</cellXfs>
  <cellStyles count="6">
    <cellStyle name="Euro" xfId="3" xr:uid="{23C889FB-E104-45CD-8093-1B1D742AD510}"/>
    <cellStyle name="Euro 10" xfId="5" xr:uid="{E8101AAF-9F69-4EDB-B765-B0169F29D0EF}"/>
    <cellStyle name="Prozent" xfId="1" builtinId="5"/>
    <cellStyle name="Prozent 2" xfId="4" xr:uid="{201A8EBF-3809-41E3-9A8A-688729009B95}"/>
    <cellStyle name="Standard" xfId="0" builtinId="0"/>
    <cellStyle name="Standard 2 2" xfId="2" xr:uid="{1DD66E01-A17D-4ED5-ADB2-0BF6000BB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de-DE">
                <a:solidFill>
                  <a:sysClr val="windowText" lastClr="000000"/>
                </a:solidFill>
              </a:rPr>
              <a:t>Anlageklassen</a:t>
            </a:r>
          </a:p>
        </c:rich>
      </c:tx>
      <c:layout>
        <c:manualLayout>
          <c:xMode val="edge"/>
          <c:yMode val="edge"/>
          <c:x val="0.42877733955607344"/>
          <c:y val="0.475989799737722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44444444444444"/>
          <c:y val="0.15775"/>
          <c:w val="0.66333333333333333"/>
          <c:h val="0.66333333333333333"/>
        </c:manualLayout>
      </c:layout>
      <c:doughnutChart>
        <c:varyColors val="1"/>
        <c:ser>
          <c:idx val="0"/>
          <c:order val="0"/>
          <c:spPr>
            <a:solidFill>
              <a:srgbClr val="A89172"/>
            </a:solidFill>
            <a:ln w="9525">
              <a:solidFill>
                <a:sysClr val="window" lastClr="FFFFFF"/>
              </a:solidFill>
            </a:ln>
          </c:spPr>
          <c:dPt>
            <c:idx val="0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76-4863-897F-B9A62BC20D5B}"/>
              </c:ext>
            </c:extLst>
          </c:dPt>
          <c:dPt>
            <c:idx val="1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76-4863-897F-B9A62BC20D5B}"/>
              </c:ext>
            </c:extLst>
          </c:dPt>
          <c:dPt>
            <c:idx val="2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76-4863-897F-B9A62BC20D5B}"/>
              </c:ext>
            </c:extLst>
          </c:dPt>
          <c:dPt>
            <c:idx val="3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76-4863-897F-B9A62BC20D5B}"/>
              </c:ext>
            </c:extLst>
          </c:dPt>
          <c:dPt>
            <c:idx val="4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76-4863-897F-B9A62BC20D5B}"/>
              </c:ext>
            </c:extLst>
          </c:dPt>
          <c:dPt>
            <c:idx val="5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76-4863-897F-B9A62BC20D5B}"/>
              </c:ext>
            </c:extLst>
          </c:dPt>
          <c:dPt>
            <c:idx val="6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676-4863-897F-B9A62BC20D5B}"/>
              </c:ext>
            </c:extLst>
          </c:dPt>
          <c:dPt>
            <c:idx val="7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676-4863-897F-B9A62BC20D5B}"/>
              </c:ext>
            </c:extLst>
          </c:dPt>
          <c:dPt>
            <c:idx val="8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676-4863-897F-B9A62BC20D5B}"/>
              </c:ext>
            </c:extLst>
          </c:dPt>
          <c:dPt>
            <c:idx val="9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676-4863-897F-B9A62BC20D5B}"/>
              </c:ext>
            </c:extLst>
          </c:dPt>
          <c:dPt>
            <c:idx val="10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676-4863-897F-B9A62BC20D5B}"/>
              </c:ext>
            </c:extLst>
          </c:dPt>
          <c:dPt>
            <c:idx val="11"/>
            <c:bubble3D val="0"/>
            <c:spPr>
              <a:solidFill>
                <a:srgbClr val="A89172"/>
              </a:solidFill>
              <a:ln w="9525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676-4863-897F-B9A62BC20D5B}"/>
              </c:ext>
            </c:extLst>
          </c:dPt>
          <c:dLbls>
            <c:dLbl>
              <c:idx val="1"/>
              <c:layout>
                <c:manualLayout>
                  <c:x val="6.3347769667750756E-2"/>
                  <c:y val="-0.234971621488980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448911416533259"/>
                      <c:h val="0.1258165778644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676-4863-897F-B9A62BC20D5B}"/>
                </c:ext>
              </c:extLst>
            </c:dLbl>
            <c:dLbl>
              <c:idx val="2"/>
              <c:layout>
                <c:manualLayout>
                  <c:x val="0.12456144895041431"/>
                  <c:y val="0.106623121724407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76-4863-897F-B9A62BC20D5B}"/>
                </c:ext>
              </c:extLst>
            </c:dLbl>
            <c:dLbl>
              <c:idx val="3"/>
              <c:layout>
                <c:manualLayout>
                  <c:x val="-5.2336281875095994E-2"/>
                  <c:y val="0.170755710561301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76-4863-897F-B9A62BC20D5B}"/>
                </c:ext>
              </c:extLst>
            </c:dLbl>
            <c:dLbl>
              <c:idx val="4"/>
              <c:layout>
                <c:manualLayout>
                  <c:x val="-6.6121724105003846E-2"/>
                  <c:y val="-0.156477347052514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143888122432389"/>
                      <c:h val="0.102848077592427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676-4863-897F-B9A62BC20D5B}"/>
                </c:ext>
              </c:extLst>
            </c:dLbl>
            <c:dLbl>
              <c:idx val="5"/>
              <c:layout>
                <c:manualLayout>
                  <c:x val="-0.14336446770655448"/>
                  <c:y val="-0.164013456945804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76-4863-897F-B9A62BC20D5B}"/>
                </c:ext>
              </c:extLst>
            </c:dLbl>
            <c:dLbl>
              <c:idx val="6"/>
              <c:layout>
                <c:manualLayout>
                  <c:x val="-0.11397019257393577"/>
                  <c:y val="-0.13342486683791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76-4863-897F-B9A62BC20D5B}"/>
                </c:ext>
              </c:extLst>
            </c:dLbl>
            <c:dLbl>
              <c:idx val="7"/>
              <c:layout>
                <c:manualLayout>
                  <c:x val="-0.10210628540283949"/>
                  <c:y val="-0.190247975225128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76-4863-897F-B9A62BC20D5B}"/>
                </c:ext>
              </c:extLst>
            </c:dLbl>
            <c:dLbl>
              <c:idx val="8"/>
              <c:layout>
                <c:manualLayout>
                  <c:x val="1.535863507335846E-3"/>
                  <c:y val="-0.191157502307477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76-4863-897F-B9A62BC20D5B}"/>
                </c:ext>
              </c:extLst>
            </c:dLbl>
            <c:dLbl>
              <c:idx val="9"/>
              <c:layout>
                <c:manualLayout>
                  <c:x val="0.10924075444825837"/>
                  <c:y val="-0.139110915893138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76-4863-897F-B9A62BC20D5B}"/>
                </c:ext>
              </c:extLst>
            </c:dLbl>
            <c:dLbl>
              <c:idx val="10"/>
              <c:layout>
                <c:manualLayout>
                  <c:x val="9.8958333333333329E-2"/>
                  <c:y val="-0.12370444667335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76-4863-897F-B9A62BC20D5B}"/>
                </c:ext>
              </c:extLst>
            </c:dLbl>
            <c:dLbl>
              <c:idx val="11"/>
              <c:layout>
                <c:manualLayout>
                  <c:x val="-7.4083333333333362E-2"/>
                  <c:y val="-0.105833333333333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76-4863-897F-B9A62BC20D5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Anlageklassen</c:v>
              </c:pt>
              <c:pt idx="1">
                <c:v>Unternehmensanleihen IG</c:v>
              </c:pt>
              <c:pt idx="2">
                <c:v>Aktien Nordamerika</c:v>
              </c:pt>
              <c:pt idx="3">
                <c:v>Staatsanleihen DM</c:v>
              </c:pt>
              <c:pt idx="4">
                <c:v>Unternehmensanleihen HY/NR</c:v>
              </c:pt>
              <c:pt idx="5">
                <c:v>Liquidität</c:v>
              </c:pt>
              <c:pt idx="6">
                <c:v>Aktien Europa</c:v>
              </c:pt>
              <c:pt idx="7">
                <c:v>Xetra-Gold</c:v>
              </c:pt>
              <c:pt idx="8">
                <c:v>Anleihen EM</c:v>
              </c:pt>
              <c:pt idx="9">
                <c:v>Aktien EM</c:v>
              </c:pt>
            </c:strLit>
          </c:cat>
          <c:val>
            <c:numLit>
              <c:formatCode>0.00%</c:formatCode>
              <c:ptCount val="10"/>
              <c:pt idx="1">
                <c:v>0.37530000000000002</c:v>
              </c:pt>
              <c:pt idx="2">
                <c:v>0.21880000000000005</c:v>
              </c:pt>
              <c:pt idx="3">
                <c:v>0.11509999999999999</c:v>
              </c:pt>
              <c:pt idx="4">
                <c:v>8.6099999999999996E-2</c:v>
              </c:pt>
              <c:pt idx="5">
                <c:v>7.3499999999999677E-2</c:v>
              </c:pt>
              <c:pt idx="6">
                <c:v>5.5800000000000002E-2</c:v>
              </c:pt>
              <c:pt idx="7">
                <c:v>3.4200000000000001E-2</c:v>
              </c:pt>
              <c:pt idx="8">
                <c:v>2.9899999999999996E-2</c:v>
              </c:pt>
              <c:pt idx="9">
                <c:v>1.1299999999999999E-2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18-2676-4863-897F-B9A62BC2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de-DE">
                <a:solidFill>
                  <a:sysClr val="windowText" lastClr="000000"/>
                </a:solidFill>
              </a:rPr>
              <a:t>Währungen</a:t>
            </a:r>
          </a:p>
        </c:rich>
      </c:tx>
      <c:layout>
        <c:manualLayout>
          <c:xMode val="edge"/>
          <c:yMode val="edge"/>
          <c:x val="0.27737867821383916"/>
          <c:y val="2.2222222222222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542712294043092"/>
          <c:y val="0.13926509186351707"/>
          <c:w val="0.46226240435619398"/>
          <c:h val="0.774500715819613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EUR</c:v>
              </c:pt>
              <c:pt idx="1">
                <c:v>USD</c:v>
              </c:pt>
              <c:pt idx="2">
                <c:v>CZK</c:v>
              </c:pt>
              <c:pt idx="3">
                <c:v>PLN</c:v>
              </c:pt>
              <c:pt idx="4">
                <c:v>CHF</c:v>
              </c:pt>
            </c:strLit>
          </c:cat>
          <c:val>
            <c:numLit>
              <c:formatCode>0.00%</c:formatCode>
              <c:ptCount val="5"/>
              <c:pt idx="0">
                <c:v>0.64980000000000004</c:v>
              </c:pt>
              <c:pt idx="1">
                <c:v>0.29869999999999997</c:v>
              </c:pt>
              <c:pt idx="2">
                <c:v>2.0199999999999999E-2</c:v>
              </c:pt>
              <c:pt idx="3">
                <c:v>1.9300000000000001E-2</c:v>
              </c:pt>
              <c:pt idx="4">
                <c:v>1.2E-2</c:v>
              </c:pt>
            </c:numLit>
          </c:val>
          <c:extLst>
            <c:ext xmlns:c16="http://schemas.microsoft.com/office/drawing/2014/chart" uri="{C3380CC4-5D6E-409C-BE32-E72D297353CC}">
              <c16:uniqueId val="{00000000-8D04-4630-B2D6-526A86537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1887"/>
        <c:axId val="1"/>
      </c:barChart>
      <c:catAx>
        <c:axId val="3854218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18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Top 10 Aktien</a:t>
            </a:r>
          </a:p>
        </c:rich>
      </c:tx>
      <c:layout>
        <c:manualLayout>
          <c:xMode val="edge"/>
          <c:yMode val="edge"/>
          <c:x val="0.47995548286917039"/>
          <c:y val="5.81860565591377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257579365079367"/>
          <c:y val="8.9813486813993773E-2"/>
          <c:w val="0.36119404761904761"/>
          <c:h val="0.854749951373472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ALPHABET INC-CL A</c:v>
              </c:pt>
              <c:pt idx="1">
                <c:v>ELI LILLY &amp; CO</c:v>
              </c:pt>
              <c:pt idx="2">
                <c:v>AMAZON.COM INC</c:v>
              </c:pt>
              <c:pt idx="3">
                <c:v>MICROSOFT CORP</c:v>
              </c:pt>
              <c:pt idx="4">
                <c:v>OCCIDENTAL PETROLEUM</c:v>
              </c:pt>
              <c:pt idx="5">
                <c:v>LINDE PLC</c:v>
              </c:pt>
              <c:pt idx="6">
                <c:v>SALESFORCE INC</c:v>
              </c:pt>
              <c:pt idx="7">
                <c:v>NOVARTIS AG-REG</c:v>
              </c:pt>
              <c:pt idx="8">
                <c:v>EXXON MOBIL CORP</c:v>
              </c:pt>
              <c:pt idx="9">
                <c:v>BLOCK INC</c:v>
              </c:pt>
            </c:strLit>
          </c:cat>
          <c:val>
            <c:numLit>
              <c:formatCode>0.00%</c:formatCode>
              <c:ptCount val="10"/>
              <c:pt idx="0">
                <c:v>2.5499999999999998E-2</c:v>
              </c:pt>
              <c:pt idx="1">
                <c:v>2.3799999999999998E-2</c:v>
              </c:pt>
              <c:pt idx="2">
                <c:v>2.2099999999999998E-2</c:v>
              </c:pt>
              <c:pt idx="3">
                <c:v>1.84E-2</c:v>
              </c:pt>
              <c:pt idx="4">
                <c:v>1.55E-2</c:v>
              </c:pt>
              <c:pt idx="5">
                <c:v>1.3600000000000001E-2</c:v>
              </c:pt>
              <c:pt idx="6">
                <c:v>1.26E-2</c:v>
              </c:pt>
              <c:pt idx="7">
                <c:v>1.2E-2</c:v>
              </c:pt>
              <c:pt idx="8">
                <c:v>1.1899999999999999E-2</c:v>
              </c:pt>
              <c:pt idx="9">
                <c:v>1.1299999999999999E-2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0-4E2D-4464-A0C8-91549488D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3967"/>
        <c:axId val="1"/>
      </c:barChart>
      <c:catAx>
        <c:axId val="385423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39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Rating Anleihen</a:t>
            </a:r>
          </a:p>
        </c:rich>
      </c:tx>
      <c:layout>
        <c:manualLayout>
          <c:xMode val="edge"/>
          <c:yMode val="edge"/>
          <c:x val="0.248562240758507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651790036653683"/>
          <c:y val="9.9293781098875794E-2"/>
          <c:w val="0.54220675134665786"/>
          <c:h val="0.814471523481161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BBB</c:v>
              </c:pt>
              <c:pt idx="1">
                <c:v>A</c:v>
              </c:pt>
              <c:pt idx="2">
                <c:v>AA</c:v>
              </c:pt>
              <c:pt idx="3">
                <c:v>BB</c:v>
              </c:pt>
              <c:pt idx="4">
                <c:v>AAA</c:v>
              </c:pt>
              <c:pt idx="5">
                <c:v>B</c:v>
              </c:pt>
              <c:pt idx="6">
                <c:v>NR</c:v>
              </c:pt>
            </c:strLit>
          </c:cat>
          <c:val>
            <c:numLit>
              <c:formatCode>0.00%</c:formatCode>
              <c:ptCount val="7"/>
              <c:pt idx="0">
                <c:v>0.20720000000000002</c:v>
              </c:pt>
              <c:pt idx="1">
                <c:v>0.14480000000000001</c:v>
              </c:pt>
              <c:pt idx="2">
                <c:v>0.10329999999999999</c:v>
              </c:pt>
              <c:pt idx="3">
                <c:v>7.5600000000000001E-2</c:v>
              </c:pt>
              <c:pt idx="4">
                <c:v>5.4399999999999997E-2</c:v>
              </c:pt>
              <c:pt idx="5">
                <c:v>1.29E-2</c:v>
              </c:pt>
              <c:pt idx="6">
                <c:v>8.199999999999999E-3</c:v>
              </c:pt>
            </c:numLit>
          </c:val>
          <c:extLst>
            <c:ext xmlns:c16="http://schemas.microsoft.com/office/drawing/2014/chart" uri="{C3380CC4-5D6E-409C-BE32-E72D297353CC}">
              <c16:uniqueId val="{00000000-682B-4D59-999F-AB9EFCC9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32287"/>
        <c:axId val="1"/>
      </c:barChart>
      <c:catAx>
        <c:axId val="3854322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322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de-DE">
                <a:solidFill>
                  <a:sysClr val="windowText" lastClr="000000"/>
                </a:solidFill>
              </a:rPr>
              <a:t>Portfolio</a:t>
            </a:r>
          </a:p>
        </c:rich>
      </c:tx>
      <c:layout>
        <c:manualLayout>
          <c:xMode val="edge"/>
          <c:yMode val="edge"/>
          <c:x val="0.23816837777800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73571428571428"/>
          <c:y val="0.12411357671200191"/>
          <c:w val="0.61266220443286235"/>
          <c:h val="0.78965223097112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Anleihen</c:v>
              </c:pt>
              <c:pt idx="1">
                <c:v>Aktien</c:v>
              </c:pt>
              <c:pt idx="2">
                <c:v>Liquidität</c:v>
              </c:pt>
              <c:pt idx="3">
                <c:v>Xetra-Gold</c:v>
              </c:pt>
            </c:strLit>
          </c:cat>
          <c:val>
            <c:numLit>
              <c:formatCode>0.00%</c:formatCode>
              <c:ptCount val="4"/>
              <c:pt idx="0">
                <c:v>0.60640000000000038</c:v>
              </c:pt>
              <c:pt idx="1">
                <c:v>0.28589999999999999</c:v>
              </c:pt>
              <c:pt idx="2">
                <c:v>7.3499999999999677E-2</c:v>
              </c:pt>
              <c:pt idx="3">
                <c:v>3.4200000000000001E-2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0-5B7B-4BE5-9FD2-C58D4502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39359"/>
        <c:axId val="1"/>
      </c:barChart>
      <c:catAx>
        <c:axId val="3854393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393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Länder Aktien</a:t>
            </a:r>
          </a:p>
        </c:rich>
      </c:tx>
      <c:layout>
        <c:manualLayout>
          <c:xMode val="edge"/>
          <c:yMode val="edge"/>
          <c:x val="0.32327029128841622"/>
          <c:y val="3.98730592494822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702700993666583"/>
          <c:y val="0.1101293494351205"/>
          <c:w val="0.64015058647073642"/>
          <c:h val="0.836749810730865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USA</c:v>
              </c:pt>
              <c:pt idx="1">
                <c:v>Deutschland</c:v>
              </c:pt>
              <c:pt idx="2">
                <c:v>Frankreich</c:v>
              </c:pt>
              <c:pt idx="3">
                <c:v>Schweiz</c:v>
              </c:pt>
              <c:pt idx="4">
                <c:v>Uruguay</c:v>
              </c:pt>
              <c:pt idx="5">
                <c:v>Kanada</c:v>
              </c:pt>
              <c:pt idx="6">
                <c:v>Niederlande</c:v>
              </c:pt>
            </c:strLit>
          </c:cat>
          <c:val>
            <c:numLit>
              <c:formatCode>0.00%</c:formatCode>
              <c:ptCount val="7"/>
              <c:pt idx="0">
                <c:v>0.20910000000000004</c:v>
              </c:pt>
              <c:pt idx="1">
                <c:v>1.78E-2</c:v>
              </c:pt>
              <c:pt idx="2">
                <c:v>1.6400000000000001E-2</c:v>
              </c:pt>
              <c:pt idx="3">
                <c:v>1.2E-2</c:v>
              </c:pt>
              <c:pt idx="4">
                <c:v>1.1299999999999999E-2</c:v>
              </c:pt>
              <c:pt idx="5">
                <c:v>9.7000000000000003E-3</c:v>
              </c:pt>
              <c:pt idx="6">
                <c:v>9.5999999999999992E-3</c:v>
              </c:pt>
            </c:numLit>
          </c:val>
          <c:extLst>
            <c:ext xmlns:c16="http://schemas.microsoft.com/office/drawing/2014/chart" uri="{C3380CC4-5D6E-409C-BE32-E72D297353CC}">
              <c16:uniqueId val="{00000000-8A92-488E-845E-1E4CE71FD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31871"/>
        <c:axId val="1"/>
      </c:barChart>
      <c:catAx>
        <c:axId val="3854318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318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de-DE">
                <a:solidFill>
                  <a:sysClr val="windowText" lastClr="000000"/>
                </a:solidFill>
              </a:rPr>
              <a:t>Sektoren Aktien</a:t>
            </a:r>
          </a:p>
        </c:rich>
      </c:tx>
      <c:layout>
        <c:manualLayout>
          <c:xMode val="edge"/>
          <c:yMode val="edge"/>
          <c:x val="0.49108209795379498"/>
          <c:y val="1.40498755092526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955288913404243"/>
          <c:y val="8.4453681832323393E-2"/>
          <c:w val="0.43605599687079022"/>
          <c:h val="0.860110059126983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Zyklische Konsumgüter</c:v>
              </c:pt>
              <c:pt idx="1">
                <c:v>Gesundheitswesen</c:v>
              </c:pt>
              <c:pt idx="2">
                <c:v>Informationstechnologie</c:v>
              </c:pt>
              <c:pt idx="3">
                <c:v>Finanzen</c:v>
              </c:pt>
              <c:pt idx="4">
                <c:v>Energie</c:v>
              </c:pt>
              <c:pt idx="5">
                <c:v>Kommunikationsdienstleistungen</c:v>
              </c:pt>
              <c:pt idx="6">
                <c:v>Roh- und Grundstoffe</c:v>
              </c:pt>
              <c:pt idx="7">
                <c:v>Basiskonsumgüter</c:v>
              </c:pt>
              <c:pt idx="8">
                <c:v>Industrie</c:v>
              </c:pt>
              <c:pt idx="9">
                <c:v>Versorger</c:v>
              </c:pt>
            </c:strLit>
          </c:cat>
          <c:val>
            <c:numLit>
              <c:formatCode>0.00%</c:formatCode>
              <c:ptCount val="10"/>
              <c:pt idx="0">
                <c:v>6.0199999999999997E-2</c:v>
              </c:pt>
              <c:pt idx="1">
                <c:v>5.0999999999999997E-2</c:v>
              </c:pt>
              <c:pt idx="2">
                <c:v>4.8700000000000007E-2</c:v>
              </c:pt>
              <c:pt idx="3">
                <c:v>2.9899999999999996E-2</c:v>
              </c:pt>
              <c:pt idx="4">
                <c:v>2.7400000000000001E-2</c:v>
              </c:pt>
              <c:pt idx="5">
                <c:v>2.5499999999999998E-2</c:v>
              </c:pt>
              <c:pt idx="6">
                <c:v>1.3600000000000001E-2</c:v>
              </c:pt>
              <c:pt idx="7">
                <c:v>1.0800000000000001E-2</c:v>
              </c:pt>
              <c:pt idx="8">
                <c:v>1.01E-2</c:v>
              </c:pt>
              <c:pt idx="9">
                <c:v>8.6999999999999994E-3</c:v>
              </c:pt>
            </c:numLit>
          </c:val>
          <c:extLst>
            <c:ext xmlns:c16="http://schemas.microsoft.com/office/drawing/2014/chart" uri="{C3380CC4-5D6E-409C-BE32-E72D297353CC}">
              <c16:uniqueId val="{00000000-27A8-4F65-8FE1-0A9D98F3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41023"/>
        <c:axId val="1"/>
      </c:barChart>
      <c:catAx>
        <c:axId val="38544102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4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de-DE">
                <a:solidFill>
                  <a:sysClr val="windowText" lastClr="000000"/>
                </a:solidFill>
              </a:rPr>
              <a:t>Sektoren Anleihen</a:t>
            </a:r>
          </a:p>
        </c:rich>
      </c:tx>
      <c:layout>
        <c:manualLayout>
          <c:xMode val="edge"/>
          <c:yMode val="edge"/>
          <c:x val="0.45105950314106785"/>
          <c:y val="1.68031907539230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014623723969035"/>
          <c:y val="9.3958118244243632E-2"/>
          <c:w val="0.43518801180577454"/>
          <c:h val="0.850605105720513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Staatsanleihen/SSAs</c:v>
              </c:pt>
              <c:pt idx="1">
                <c:v>Finanzen</c:v>
              </c:pt>
              <c:pt idx="2">
                <c:v>Zyklische Konsumgüter</c:v>
              </c:pt>
              <c:pt idx="3">
                <c:v>Gesundheitswesen</c:v>
              </c:pt>
              <c:pt idx="4">
                <c:v>Kommunikationsdienstleistungen</c:v>
              </c:pt>
              <c:pt idx="5">
                <c:v>Industrie</c:v>
              </c:pt>
              <c:pt idx="6">
                <c:v>Basiskonsumgüter</c:v>
              </c:pt>
              <c:pt idx="7">
                <c:v>Roh- und Grundstoffe</c:v>
              </c:pt>
              <c:pt idx="8">
                <c:v>Informationstechnologie</c:v>
              </c:pt>
              <c:pt idx="9">
                <c:v>Energie</c:v>
              </c:pt>
              <c:pt idx="10">
                <c:v>Versorger</c:v>
              </c:pt>
            </c:strLit>
          </c:cat>
          <c:val>
            <c:numLit>
              <c:formatCode>0.00%</c:formatCode>
              <c:ptCount val="11"/>
              <c:pt idx="0">
                <c:v>0.13439999999999999</c:v>
              </c:pt>
              <c:pt idx="1">
                <c:v>0.12770000000000001</c:v>
              </c:pt>
              <c:pt idx="2">
                <c:v>6.6300000000000012E-2</c:v>
              </c:pt>
              <c:pt idx="3">
                <c:v>5.7900000000000007E-2</c:v>
              </c:pt>
              <c:pt idx="4">
                <c:v>5.1500000000000004E-2</c:v>
              </c:pt>
              <c:pt idx="5">
                <c:v>4.0600000000000004E-2</c:v>
              </c:pt>
              <c:pt idx="6">
                <c:v>3.5300000000000005E-2</c:v>
              </c:pt>
              <c:pt idx="7">
                <c:v>3.2399999999999998E-2</c:v>
              </c:pt>
              <c:pt idx="8">
                <c:v>2.92E-2</c:v>
              </c:pt>
              <c:pt idx="9">
                <c:v>2.2200000000000001E-2</c:v>
              </c:pt>
              <c:pt idx="10">
                <c:v>8.8999999999999999E-3</c:v>
              </c:pt>
            </c:numLit>
          </c:val>
          <c:extLst>
            <c:ext xmlns:c16="http://schemas.microsoft.com/office/drawing/2014/chart" uri="{C3380CC4-5D6E-409C-BE32-E72D297353CC}">
              <c16:uniqueId val="{00000000-AE2F-4D9A-B6A1-002AEC30B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3551"/>
        <c:axId val="1"/>
      </c:barChart>
      <c:catAx>
        <c:axId val="3854235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35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Top 10 Anleihen</a:t>
            </a:r>
          </a:p>
        </c:rich>
      </c:tx>
      <c:layout>
        <c:manualLayout>
          <c:xMode val="edge"/>
          <c:yMode val="edge"/>
          <c:x val="0.48787180242212991"/>
          <c:y val="1.45528649434546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870187903395718"/>
          <c:y val="8.4902497528070942E-2"/>
          <c:w val="0.41237519559538033"/>
          <c:h val="0.85966094065939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8917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REPUBLIC AUSTRIA (21/36)</c:v>
              </c:pt>
              <c:pt idx="1">
                <c:v>CZECH REPUBLIC (14/25)</c:v>
              </c:pt>
              <c:pt idx="2">
                <c:v>EIB (16/26)</c:v>
              </c:pt>
              <c:pt idx="3">
                <c:v>BOOKING HOLDINGS INC</c:v>
              </c:pt>
              <c:pt idx="4">
                <c:v>US TREASURY (22/29)</c:v>
              </c:pt>
              <c:pt idx="5">
                <c:v>BNP PARIBAS</c:v>
              </c:pt>
              <c:pt idx="6">
                <c:v>IBM CORP</c:v>
              </c:pt>
              <c:pt idx="7">
                <c:v>COMMERZBANK AG</c:v>
              </c:pt>
              <c:pt idx="8">
                <c:v>EIB (23/33)</c:v>
              </c:pt>
              <c:pt idx="9">
                <c:v>SOFTBANK GROUP CORP</c:v>
              </c:pt>
            </c:strLit>
          </c:cat>
          <c:val>
            <c:numLit>
              <c:formatCode>0.00%</c:formatCode>
              <c:ptCount val="10"/>
              <c:pt idx="0">
                <c:v>2.3199999999999998E-2</c:v>
              </c:pt>
              <c:pt idx="1">
                <c:v>1.9299999999999998E-2</c:v>
              </c:pt>
              <c:pt idx="2">
                <c:v>1.8100000000000002E-2</c:v>
              </c:pt>
              <c:pt idx="3">
                <c:v>1.67E-2</c:v>
              </c:pt>
              <c:pt idx="4">
                <c:v>1.49E-2</c:v>
              </c:pt>
              <c:pt idx="5">
                <c:v>1.43E-2</c:v>
              </c:pt>
              <c:pt idx="6">
                <c:v>1.3300000000000001E-2</c:v>
              </c:pt>
              <c:pt idx="7">
                <c:v>1.3000000000000001E-2</c:v>
              </c:pt>
              <c:pt idx="8">
                <c:v>1.23E-2</c:v>
              </c:pt>
              <c:pt idx="9">
                <c:v>1.0700000000000001E-2</c:v>
              </c:pt>
            </c:numLit>
          </c:val>
          <c:extLst>
            <c:ext xmlns:c16="http://schemas.microsoft.com/office/drawing/2014/chart" uri="{C3380CC4-5D6E-409C-BE32-E72D297353CC}">
              <c16:uniqueId val="{00000000-F3C5-4920-8ED6-E25D913E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428127"/>
        <c:axId val="1"/>
      </c:barChart>
      <c:catAx>
        <c:axId val="385428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85428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Noto Sans" panose="020B0502040504020204" pitchFamily="34" charset="0"/>
          <a:ea typeface="Noto Sans" panose="020B0502040504020204" pitchFamily="34" charset="0"/>
          <a:cs typeface="Noto Sans" panose="020B0502040504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488153</xdr:colOff>
      <xdr:row>0</xdr:row>
      <xdr:rowOff>284251</xdr:rowOff>
    </xdr:from>
    <xdr:ext cx="3239375" cy="489483"/>
    <xdr:pic>
      <xdr:nvPicPr>
        <xdr:cNvPr id="2" name="Grafik 1">
          <a:extLst>
            <a:ext uri="{FF2B5EF4-FFF2-40B4-BE49-F238E27FC236}">
              <a16:creationId xmlns:a16="http://schemas.microsoft.com/office/drawing/2014/main" id="{D6DCFDCD-7731-4F96-81A1-6DB4B5CD3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7478" y="284251"/>
          <a:ext cx="3239375" cy="4894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341935</xdr:colOff>
      <xdr:row>1</xdr:row>
      <xdr:rowOff>4216</xdr:rowOff>
    </xdr:from>
    <xdr:ext cx="3239375" cy="489483"/>
    <xdr:pic>
      <xdr:nvPicPr>
        <xdr:cNvPr id="12" name="Grafik 11">
          <a:extLst>
            <a:ext uri="{FF2B5EF4-FFF2-40B4-BE49-F238E27FC236}">
              <a16:creationId xmlns:a16="http://schemas.microsoft.com/office/drawing/2014/main" id="{FB7AC3E8-FE69-4343-87A5-BA64D9AF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67235" y="194716"/>
          <a:ext cx="3239375" cy="489483"/>
        </a:xfrm>
        <a:prstGeom prst="rect">
          <a:avLst/>
        </a:prstGeom>
      </xdr:spPr>
    </xdr:pic>
    <xdr:clientData/>
  </xdr:oneCellAnchor>
  <xdr:twoCellAnchor editAs="oneCell">
    <xdr:from>
      <xdr:col>0</xdr:col>
      <xdr:colOff>869157</xdr:colOff>
      <xdr:row>8</xdr:row>
      <xdr:rowOff>130968</xdr:rowOff>
    </xdr:from>
    <xdr:to>
      <xdr:col>1</xdr:col>
      <xdr:colOff>1809750</xdr:colOff>
      <xdr:row>24</xdr:row>
      <xdr:rowOff>193882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1C9FC542-B160-F4F3-47AD-4DB53A05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57" y="2607468"/>
          <a:ext cx="2297906" cy="5015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2166937</xdr:colOff>
      <xdr:row>9</xdr:row>
      <xdr:rowOff>11906</xdr:rowOff>
    </xdr:from>
    <xdr:to>
      <xdr:col>7</xdr:col>
      <xdr:colOff>580269</xdr:colOff>
      <xdr:row>28</xdr:row>
      <xdr:rowOff>212462</xdr:rowOff>
    </xdr:to>
    <xdr:graphicFrame macro="">
      <xdr:nvGraphicFramePr>
        <xdr:cNvPr id="14" name="Diagramm 2">
          <a:extLst>
            <a:ext uri="{FF2B5EF4-FFF2-40B4-BE49-F238E27FC236}">
              <a16:creationId xmlns:a16="http://schemas.microsoft.com/office/drawing/2014/main" id="{9BA6D40A-665E-4ACC-B108-E940B121E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357188</xdr:colOff>
      <xdr:row>8</xdr:row>
      <xdr:rowOff>250031</xdr:rowOff>
    </xdr:from>
    <xdr:to>
      <xdr:col>11</xdr:col>
      <xdr:colOff>816505</xdr:colOff>
      <xdr:row>17</xdr:row>
      <xdr:rowOff>215635</xdr:rowOff>
    </xdr:to>
    <xdr:graphicFrame macro="">
      <xdr:nvGraphicFramePr>
        <xdr:cNvPr id="15" name="Diagramm 2">
          <a:extLst>
            <a:ext uri="{FF2B5EF4-FFF2-40B4-BE49-F238E27FC236}">
              <a16:creationId xmlns:a16="http://schemas.microsoft.com/office/drawing/2014/main" id="{6C7F582C-0BCC-40F9-A42B-5510DAEE6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345282</xdr:colOff>
      <xdr:row>12</xdr:row>
      <xdr:rowOff>95251</xdr:rowOff>
    </xdr:from>
    <xdr:to>
      <xdr:col>12</xdr:col>
      <xdr:colOff>2140268</xdr:colOff>
      <xdr:row>25</xdr:row>
      <xdr:rowOff>277495</xdr:rowOff>
    </xdr:to>
    <xdr:graphicFrame macro="">
      <xdr:nvGraphicFramePr>
        <xdr:cNvPr id="16" name="Diagramm 8">
          <a:extLst>
            <a:ext uri="{FF2B5EF4-FFF2-40B4-BE49-F238E27FC236}">
              <a16:creationId xmlns:a16="http://schemas.microsoft.com/office/drawing/2014/main" id="{6A7C4006-B94A-4F78-A0AD-4A2A21D19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511969</xdr:colOff>
      <xdr:row>21</xdr:row>
      <xdr:rowOff>59531</xdr:rowOff>
    </xdr:from>
    <xdr:to>
      <xdr:col>11</xdr:col>
      <xdr:colOff>375973</xdr:colOff>
      <xdr:row>31</xdr:row>
      <xdr:rowOff>199232</xdr:rowOff>
    </xdr:to>
    <xdr:graphicFrame macro="">
      <xdr:nvGraphicFramePr>
        <xdr:cNvPr id="18" name="Diagramm 6">
          <a:extLst>
            <a:ext uri="{FF2B5EF4-FFF2-40B4-BE49-F238E27FC236}">
              <a16:creationId xmlns:a16="http://schemas.microsoft.com/office/drawing/2014/main" id="{1CD86D44-E854-47CB-BB92-CAE24250B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631032</xdr:colOff>
      <xdr:row>26</xdr:row>
      <xdr:rowOff>35719</xdr:rowOff>
    </xdr:from>
    <xdr:to>
      <xdr:col>1</xdr:col>
      <xdr:colOff>2966879</xdr:colOff>
      <xdr:row>32</xdr:row>
      <xdr:rowOff>265166</xdr:rowOff>
    </xdr:to>
    <xdr:graphicFrame macro="">
      <xdr:nvGraphicFramePr>
        <xdr:cNvPr id="20" name="Diagramm 1">
          <a:extLst>
            <a:ext uri="{FF2B5EF4-FFF2-40B4-BE49-F238E27FC236}">
              <a16:creationId xmlns:a16="http://schemas.microsoft.com/office/drawing/2014/main" id="{E6712129-DEA9-489E-9004-E931ED824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142875</xdr:colOff>
      <xdr:row>33</xdr:row>
      <xdr:rowOff>107156</xdr:rowOff>
    </xdr:from>
    <xdr:to>
      <xdr:col>1</xdr:col>
      <xdr:colOff>2285365</xdr:colOff>
      <xdr:row>43</xdr:row>
      <xdr:rowOff>78317</xdr:rowOff>
    </xdr:to>
    <xdr:graphicFrame macro="">
      <xdr:nvGraphicFramePr>
        <xdr:cNvPr id="25" name="Diagramm 3">
          <a:extLst>
            <a:ext uri="{FF2B5EF4-FFF2-40B4-BE49-F238E27FC236}">
              <a16:creationId xmlns:a16="http://schemas.microsoft.com/office/drawing/2014/main" id="{A3F93F00-4BAB-46CC-A56A-E63ACF6CA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1393031</xdr:colOff>
      <xdr:row>33</xdr:row>
      <xdr:rowOff>95250</xdr:rowOff>
    </xdr:from>
    <xdr:to>
      <xdr:col>6</xdr:col>
      <xdr:colOff>392377</xdr:colOff>
      <xdr:row>47</xdr:row>
      <xdr:rowOff>111655</xdr:rowOff>
    </xdr:to>
    <xdr:graphicFrame macro="">
      <xdr:nvGraphicFramePr>
        <xdr:cNvPr id="26" name="Diagramm 4">
          <a:extLst>
            <a:ext uri="{FF2B5EF4-FFF2-40B4-BE49-F238E27FC236}">
              <a16:creationId xmlns:a16="http://schemas.microsoft.com/office/drawing/2014/main" id="{CE5EBD46-5B7E-4B6A-8640-505DA92B8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619125</xdr:colOff>
      <xdr:row>33</xdr:row>
      <xdr:rowOff>107156</xdr:rowOff>
    </xdr:from>
    <xdr:to>
      <xdr:col>10</xdr:col>
      <xdr:colOff>616214</xdr:colOff>
      <xdr:row>47</xdr:row>
      <xdr:rowOff>138801</xdr:rowOff>
    </xdr:to>
    <xdr:graphicFrame macro="">
      <xdr:nvGraphicFramePr>
        <xdr:cNvPr id="27" name="Diagramm 5">
          <a:extLst>
            <a:ext uri="{FF2B5EF4-FFF2-40B4-BE49-F238E27FC236}">
              <a16:creationId xmlns:a16="http://schemas.microsoft.com/office/drawing/2014/main" id="{051EB066-C686-4AD4-968E-E4C320FC2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273844</xdr:colOff>
      <xdr:row>33</xdr:row>
      <xdr:rowOff>142875</xdr:rowOff>
    </xdr:from>
    <xdr:to>
      <xdr:col>13</xdr:col>
      <xdr:colOff>394600</xdr:colOff>
      <xdr:row>47</xdr:row>
      <xdr:rowOff>6032</xdr:rowOff>
    </xdr:to>
    <xdr:graphicFrame macro="">
      <xdr:nvGraphicFramePr>
        <xdr:cNvPr id="31" name="Diagramm 9">
          <a:extLst>
            <a:ext uri="{FF2B5EF4-FFF2-40B4-BE49-F238E27FC236}">
              <a16:creationId xmlns:a16="http://schemas.microsoft.com/office/drawing/2014/main" id="{985E0FF3-BA31-4088-84D5-3E205A0E5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FE80-1420-4E51-BA4F-D577DCE479F5}">
  <sheetPr>
    <pageSetUpPr fitToPage="1"/>
  </sheetPr>
  <dimension ref="A3:N112"/>
  <sheetViews>
    <sheetView showGridLines="0" tabSelected="1" zoomScaleNormal="100" workbookViewId="0"/>
  </sheetViews>
  <sheetFormatPr baseColWidth="10" defaultColWidth="11.5703125" defaultRowHeight="24" x14ac:dyDescent="0.6"/>
  <cols>
    <col min="1" max="1" width="15.28515625" style="2" customWidth="1"/>
    <col min="2" max="2" width="47" style="2" bestFit="1" customWidth="1"/>
    <col min="3" max="3" width="16.5703125" style="2" bestFit="1" customWidth="1"/>
    <col min="4" max="5" width="11.5703125" style="2"/>
    <col min="6" max="6" width="21" style="2" customWidth="1"/>
    <col min="7" max="7" width="22.42578125" style="2" bestFit="1" customWidth="1"/>
    <col min="8" max="8" width="30.42578125" style="2" bestFit="1" customWidth="1"/>
    <col min="9" max="9" width="10.85546875" style="2" bestFit="1" customWidth="1"/>
    <col min="10" max="10" width="13.85546875" style="2" bestFit="1" customWidth="1"/>
    <col min="11" max="11" width="10.28515625" style="2" bestFit="1" customWidth="1"/>
    <col min="12" max="12" width="15" style="2" bestFit="1" customWidth="1"/>
    <col min="13" max="13" width="9.140625" style="2" bestFit="1" customWidth="1"/>
    <col min="14" max="16384" width="11.5703125" style="2"/>
  </cols>
  <sheetData>
    <row r="3" spans="1:13" ht="26.25" x14ac:dyDescent="0.6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6.25" x14ac:dyDescent="0.65">
      <c r="A4" s="77" t="s">
        <v>257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x14ac:dyDescent="0.6">
      <c r="A6" s="6" t="s">
        <v>294</v>
      </c>
      <c r="B6" s="7"/>
      <c r="C6" s="7"/>
      <c r="D6" s="7"/>
      <c r="E6" s="8"/>
      <c r="F6" s="8"/>
      <c r="G6" s="8"/>
      <c r="H6" s="8"/>
      <c r="I6" s="9"/>
      <c r="J6" s="10"/>
      <c r="K6" s="10"/>
      <c r="L6" s="8"/>
      <c r="M6" s="8"/>
    </row>
    <row r="7" spans="1:13" ht="24.75" thickBot="1" x14ac:dyDescent="0.65">
      <c r="A7" s="68" t="s">
        <v>0</v>
      </c>
      <c r="B7" s="68" t="s">
        <v>1</v>
      </c>
      <c r="C7" s="68" t="s">
        <v>284</v>
      </c>
      <c r="D7" s="12" t="s">
        <v>285</v>
      </c>
      <c r="E7" s="13" t="s">
        <v>286</v>
      </c>
      <c r="F7" s="69" t="s">
        <v>287</v>
      </c>
      <c r="G7" s="12" t="s">
        <v>288</v>
      </c>
      <c r="H7" s="68" t="s">
        <v>289</v>
      </c>
      <c r="I7" s="68" t="s">
        <v>290</v>
      </c>
      <c r="J7" s="70" t="s">
        <v>291</v>
      </c>
      <c r="K7" s="71" t="s">
        <v>2</v>
      </c>
      <c r="L7" s="71" t="s">
        <v>292</v>
      </c>
      <c r="M7" s="12" t="s">
        <v>293</v>
      </c>
    </row>
    <row r="8" spans="1:13" ht="24.75" thickTop="1" x14ac:dyDescent="0.6">
      <c r="A8" s="15" t="s">
        <v>164</v>
      </c>
      <c r="B8" s="15" t="s">
        <v>165</v>
      </c>
      <c r="C8" s="59" t="s">
        <v>94</v>
      </c>
      <c r="D8" s="16" t="s">
        <v>4</v>
      </c>
      <c r="E8" s="17">
        <v>11.843421406254611</v>
      </c>
      <c r="F8" s="17">
        <v>3.1201127324125331</v>
      </c>
      <c r="G8" s="72" t="s">
        <v>194</v>
      </c>
      <c r="H8" s="15" t="s">
        <v>258</v>
      </c>
      <c r="I8" s="15" t="s">
        <v>5</v>
      </c>
      <c r="J8" s="18">
        <v>2.3199999999999998E-2</v>
      </c>
      <c r="K8" s="19">
        <v>2000000</v>
      </c>
      <c r="L8" s="19">
        <v>1405160</v>
      </c>
      <c r="M8" s="17">
        <v>0.25</v>
      </c>
    </row>
    <row r="9" spans="1:13" x14ac:dyDescent="0.6">
      <c r="A9" s="20" t="s">
        <v>27</v>
      </c>
      <c r="B9" s="20" t="s">
        <v>28</v>
      </c>
      <c r="C9" s="60" t="s">
        <v>73</v>
      </c>
      <c r="D9" s="21" t="s">
        <v>29</v>
      </c>
      <c r="E9" s="22">
        <v>1.2876633209441297</v>
      </c>
      <c r="F9" s="22">
        <v>4.2408694866582923</v>
      </c>
      <c r="G9" s="73" t="s">
        <v>195</v>
      </c>
      <c r="H9" s="20" t="s">
        <v>258</v>
      </c>
      <c r="I9" s="20" t="s">
        <v>5</v>
      </c>
      <c r="J9" s="23">
        <v>1.9299999999999998E-2</v>
      </c>
      <c r="K9" s="24">
        <v>30000000</v>
      </c>
      <c r="L9" s="24">
        <v>1153821.8999999999</v>
      </c>
      <c r="M9" s="22">
        <v>2.4</v>
      </c>
    </row>
    <row r="10" spans="1:13" x14ac:dyDescent="0.6">
      <c r="A10" s="25" t="s">
        <v>30</v>
      </c>
      <c r="B10" s="25" t="s">
        <v>31</v>
      </c>
      <c r="C10" s="61" t="s">
        <v>32</v>
      </c>
      <c r="D10" s="26" t="s">
        <v>33</v>
      </c>
      <c r="E10" s="27">
        <v>2.0973684415311045</v>
      </c>
      <c r="F10" s="27">
        <v>5.7170412492331915</v>
      </c>
      <c r="G10" s="74" t="s">
        <v>196</v>
      </c>
      <c r="H10" s="25" t="s">
        <v>258</v>
      </c>
      <c r="I10" s="25" t="s">
        <v>5</v>
      </c>
      <c r="J10" s="28">
        <v>1.8100000000000002E-2</v>
      </c>
      <c r="K10" s="29">
        <v>5000000</v>
      </c>
      <c r="L10" s="29">
        <v>1074284.2275</v>
      </c>
      <c r="M10" s="27">
        <v>2.75</v>
      </c>
    </row>
    <row r="11" spans="1:13" x14ac:dyDescent="0.6">
      <c r="A11" s="20" t="s">
        <v>109</v>
      </c>
      <c r="B11" s="20" t="s">
        <v>110</v>
      </c>
      <c r="C11" s="60" t="s">
        <v>74</v>
      </c>
      <c r="D11" s="21" t="s">
        <v>4</v>
      </c>
      <c r="E11" s="22">
        <v>4.0417346243272592</v>
      </c>
      <c r="F11" s="22">
        <v>3.4829851600000001</v>
      </c>
      <c r="G11" s="73" t="s">
        <v>197</v>
      </c>
      <c r="H11" s="20" t="s">
        <v>259</v>
      </c>
      <c r="I11" s="20" t="s">
        <v>5</v>
      </c>
      <c r="J11" s="23">
        <v>1.67E-2</v>
      </c>
      <c r="K11" s="24">
        <v>1000000</v>
      </c>
      <c r="L11" s="24">
        <v>998750</v>
      </c>
      <c r="M11" s="22">
        <v>3.63</v>
      </c>
    </row>
    <row r="12" spans="1:13" x14ac:dyDescent="0.6">
      <c r="A12" s="25" t="s">
        <v>59</v>
      </c>
      <c r="B12" s="25" t="s">
        <v>60</v>
      </c>
      <c r="C12" s="61" t="s">
        <v>74</v>
      </c>
      <c r="D12" s="26" t="s">
        <v>3</v>
      </c>
      <c r="E12" s="27">
        <v>4.793326573092128</v>
      </c>
      <c r="F12" s="27">
        <v>4.6312718657764629</v>
      </c>
      <c r="G12" s="74" t="s">
        <v>198</v>
      </c>
      <c r="H12" s="25" t="s">
        <v>258</v>
      </c>
      <c r="I12" s="25" t="s">
        <v>5</v>
      </c>
      <c r="J12" s="28">
        <v>1.49E-2</v>
      </c>
      <c r="K12" s="29">
        <v>1000000</v>
      </c>
      <c r="L12" s="29">
        <v>898664.6875</v>
      </c>
      <c r="M12" s="27">
        <v>3.88</v>
      </c>
    </row>
    <row r="13" spans="1:13" x14ac:dyDescent="0.6">
      <c r="A13" s="20" t="s">
        <v>70</v>
      </c>
      <c r="B13" s="20" t="s">
        <v>71</v>
      </c>
      <c r="C13" s="60" t="s">
        <v>77</v>
      </c>
      <c r="D13" s="21" t="s">
        <v>4</v>
      </c>
      <c r="E13" s="22">
        <v>4.7815316805638526</v>
      </c>
      <c r="F13" s="22">
        <v>6.0272156116502336</v>
      </c>
      <c r="G13" s="73">
        <v>47645</v>
      </c>
      <c r="H13" s="20" t="s">
        <v>260</v>
      </c>
      <c r="I13" s="20" t="s">
        <v>5</v>
      </c>
      <c r="J13" s="23">
        <v>1.43E-2</v>
      </c>
      <c r="K13" s="24">
        <v>800000</v>
      </c>
      <c r="L13" s="24">
        <v>845840</v>
      </c>
      <c r="M13" s="22">
        <v>7.38</v>
      </c>
    </row>
    <row r="14" spans="1:13" x14ac:dyDescent="0.6">
      <c r="A14" s="25" t="s">
        <v>132</v>
      </c>
      <c r="B14" s="25" t="s">
        <v>133</v>
      </c>
      <c r="C14" s="61" t="s">
        <v>74</v>
      </c>
      <c r="D14" s="26" t="s">
        <v>4</v>
      </c>
      <c r="E14" s="27">
        <v>8.8366010965439212</v>
      </c>
      <c r="F14" s="27">
        <v>3.5380202439441115</v>
      </c>
      <c r="G14" s="74" t="s">
        <v>199</v>
      </c>
      <c r="H14" s="25" t="s">
        <v>261</v>
      </c>
      <c r="I14" s="25" t="s">
        <v>5</v>
      </c>
      <c r="J14" s="28">
        <v>1.3300000000000001E-2</v>
      </c>
      <c r="K14" s="29">
        <v>1000000</v>
      </c>
      <c r="L14" s="29">
        <v>803600</v>
      </c>
      <c r="M14" s="27">
        <v>1.25</v>
      </c>
    </row>
    <row r="15" spans="1:13" x14ac:dyDescent="0.6">
      <c r="A15" s="20" t="s">
        <v>144</v>
      </c>
      <c r="B15" s="20" t="s">
        <v>145</v>
      </c>
      <c r="C15" s="60" t="s">
        <v>72</v>
      </c>
      <c r="D15" s="21" t="s">
        <v>4</v>
      </c>
      <c r="E15" s="22">
        <v>1.7461128746198151</v>
      </c>
      <c r="F15" s="22">
        <v>7.2915390147076957</v>
      </c>
      <c r="G15" s="73">
        <v>45939</v>
      </c>
      <c r="H15" s="20" t="s">
        <v>260</v>
      </c>
      <c r="I15" s="20" t="s">
        <v>5</v>
      </c>
      <c r="J15" s="23">
        <v>1.3000000000000001E-2</v>
      </c>
      <c r="K15" s="24">
        <v>800000</v>
      </c>
      <c r="L15" s="24">
        <v>783040</v>
      </c>
      <c r="M15" s="22">
        <v>6.13</v>
      </c>
    </row>
    <row r="16" spans="1:13" x14ac:dyDescent="0.6">
      <c r="A16" s="25" t="s">
        <v>68</v>
      </c>
      <c r="B16" s="25" t="s">
        <v>69</v>
      </c>
      <c r="C16" s="61" t="s">
        <v>32</v>
      </c>
      <c r="D16" s="26" t="s">
        <v>4</v>
      </c>
      <c r="E16" s="27">
        <v>7.5153393006067901</v>
      </c>
      <c r="F16" s="27">
        <v>2.9690625625200844</v>
      </c>
      <c r="G16" s="74" t="s">
        <v>200</v>
      </c>
      <c r="H16" s="25" t="s">
        <v>258</v>
      </c>
      <c r="I16" s="25" t="s">
        <v>5</v>
      </c>
      <c r="J16" s="28">
        <v>1.23E-2</v>
      </c>
      <c r="K16" s="29">
        <v>750000</v>
      </c>
      <c r="L16" s="29">
        <v>740325</v>
      </c>
      <c r="M16" s="27">
        <v>2.88</v>
      </c>
    </row>
    <row r="17" spans="1:13" x14ac:dyDescent="0.6">
      <c r="A17" s="20" t="s">
        <v>9</v>
      </c>
      <c r="B17" s="20" t="s">
        <v>10</v>
      </c>
      <c r="C17" s="60" t="s">
        <v>76</v>
      </c>
      <c r="D17" s="21" t="s">
        <v>4</v>
      </c>
      <c r="E17" s="22">
        <v>4.7086061493126898</v>
      </c>
      <c r="F17" s="22">
        <v>5.4848242003157699</v>
      </c>
      <c r="G17" s="73" t="s">
        <v>201</v>
      </c>
      <c r="H17" s="20" t="s">
        <v>259</v>
      </c>
      <c r="I17" s="20" t="s">
        <v>5</v>
      </c>
      <c r="J17" s="23">
        <v>1.0700000000000001E-2</v>
      </c>
      <c r="K17" s="24">
        <v>700000</v>
      </c>
      <c r="L17" s="24">
        <v>648347</v>
      </c>
      <c r="M17" s="22">
        <v>4</v>
      </c>
    </row>
    <row r="18" spans="1:13" x14ac:dyDescent="0.6">
      <c r="A18" s="25" t="s">
        <v>13</v>
      </c>
      <c r="B18" s="25" t="s">
        <v>14</v>
      </c>
      <c r="C18" s="61" t="s">
        <v>75</v>
      </c>
      <c r="D18" s="26" t="s">
        <v>4</v>
      </c>
      <c r="E18" s="27">
        <v>2.7172810478738723</v>
      </c>
      <c r="F18" s="27">
        <v>4.6648065776857992</v>
      </c>
      <c r="G18" s="74" t="s">
        <v>202</v>
      </c>
      <c r="H18" s="25" t="s">
        <v>262</v>
      </c>
      <c r="I18" s="25" t="s">
        <v>5</v>
      </c>
      <c r="J18" s="28">
        <v>1.06E-2</v>
      </c>
      <c r="K18" s="29">
        <v>700000</v>
      </c>
      <c r="L18" s="29">
        <v>643230</v>
      </c>
      <c r="M18" s="27">
        <v>1.88</v>
      </c>
    </row>
    <row r="19" spans="1:13" x14ac:dyDescent="0.6">
      <c r="A19" s="20" t="s">
        <v>11</v>
      </c>
      <c r="B19" s="20" t="s">
        <v>12</v>
      </c>
      <c r="C19" s="60" t="s">
        <v>72</v>
      </c>
      <c r="D19" s="21" t="s">
        <v>4</v>
      </c>
      <c r="E19" s="22">
        <v>4.5090358874064629</v>
      </c>
      <c r="F19" s="22">
        <v>4.1084786781687237</v>
      </c>
      <c r="G19" s="73" t="s">
        <v>203</v>
      </c>
      <c r="H19" s="20" t="s">
        <v>263</v>
      </c>
      <c r="I19" s="20" t="s">
        <v>5</v>
      </c>
      <c r="J19" s="23">
        <v>9.7999999999999997E-3</v>
      </c>
      <c r="K19" s="24">
        <v>600000</v>
      </c>
      <c r="L19" s="24">
        <v>578700</v>
      </c>
      <c r="M19" s="22">
        <v>3.5</v>
      </c>
    </row>
    <row r="20" spans="1:13" x14ac:dyDescent="0.6">
      <c r="A20" s="25" t="s">
        <v>38</v>
      </c>
      <c r="B20" s="25" t="s">
        <v>39</v>
      </c>
      <c r="C20" s="61" t="s">
        <v>74</v>
      </c>
      <c r="D20" s="26" t="s">
        <v>4</v>
      </c>
      <c r="E20" s="27">
        <v>3.694193453271994</v>
      </c>
      <c r="F20" s="27">
        <v>4.7532174929904203</v>
      </c>
      <c r="G20" s="74" t="s">
        <v>204</v>
      </c>
      <c r="H20" s="25" t="s">
        <v>262</v>
      </c>
      <c r="I20" s="25" t="s">
        <v>5</v>
      </c>
      <c r="J20" s="28">
        <v>9.1999999999999998E-3</v>
      </c>
      <c r="K20" s="29">
        <v>600000</v>
      </c>
      <c r="L20" s="29">
        <v>557790</v>
      </c>
      <c r="M20" s="27">
        <v>2.88</v>
      </c>
    </row>
    <row r="21" spans="1:13" x14ac:dyDescent="0.6">
      <c r="A21" s="20" t="s">
        <v>153</v>
      </c>
      <c r="B21" s="20" t="s">
        <v>154</v>
      </c>
      <c r="C21" s="60" t="s">
        <v>155</v>
      </c>
      <c r="D21" s="21" t="s">
        <v>4</v>
      </c>
      <c r="E21" s="22">
        <v>3.9460333934365659</v>
      </c>
      <c r="F21" s="22">
        <v>5.4261574833260555</v>
      </c>
      <c r="G21" s="73" t="s">
        <v>206</v>
      </c>
      <c r="H21" s="20" t="s">
        <v>264</v>
      </c>
      <c r="I21" s="20" t="s">
        <v>5</v>
      </c>
      <c r="J21" s="23">
        <v>8.8999999999999999E-3</v>
      </c>
      <c r="K21" s="24">
        <v>500000</v>
      </c>
      <c r="L21" s="24">
        <v>530150</v>
      </c>
      <c r="M21" s="22">
        <v>7.13</v>
      </c>
    </row>
    <row r="22" spans="1:13" x14ac:dyDescent="0.6">
      <c r="A22" s="25" t="s">
        <v>103</v>
      </c>
      <c r="B22" s="25" t="s">
        <v>104</v>
      </c>
      <c r="C22" s="61" t="s">
        <v>74</v>
      </c>
      <c r="D22" s="26" t="s">
        <v>4</v>
      </c>
      <c r="E22" s="27">
        <v>4.0668245304384696</v>
      </c>
      <c r="F22" s="27">
        <v>4.1447078900000003</v>
      </c>
      <c r="G22" s="74" t="s">
        <v>207</v>
      </c>
      <c r="H22" s="25" t="s">
        <v>265</v>
      </c>
      <c r="I22" s="25" t="s">
        <v>5</v>
      </c>
      <c r="J22" s="28">
        <v>8.8000000000000005E-3</v>
      </c>
      <c r="K22" s="29">
        <v>500000</v>
      </c>
      <c r="L22" s="29">
        <v>523765</v>
      </c>
      <c r="M22" s="27">
        <v>5.34</v>
      </c>
    </row>
    <row r="23" spans="1:13" x14ac:dyDescent="0.6">
      <c r="A23" s="20" t="s">
        <v>125</v>
      </c>
      <c r="B23" s="20" t="s">
        <v>126</v>
      </c>
      <c r="C23" s="60" t="s">
        <v>76</v>
      </c>
      <c r="D23" s="21" t="s">
        <v>4</v>
      </c>
      <c r="E23" s="22">
        <v>6.8714387824244252</v>
      </c>
      <c r="F23" s="22">
        <v>3.3935764775568535</v>
      </c>
      <c r="G23" s="73" t="s">
        <v>208</v>
      </c>
      <c r="H23" s="20" t="s">
        <v>263</v>
      </c>
      <c r="I23" s="20" t="s">
        <v>5</v>
      </c>
      <c r="J23" s="23">
        <v>8.6999999999999994E-3</v>
      </c>
      <c r="K23" s="24">
        <v>500000</v>
      </c>
      <c r="L23" s="24">
        <v>516075</v>
      </c>
      <c r="M23" s="22">
        <v>3.98</v>
      </c>
    </row>
    <row r="24" spans="1:13" x14ac:dyDescent="0.6">
      <c r="A24" s="25" t="s">
        <v>99</v>
      </c>
      <c r="B24" s="25" t="s">
        <v>100</v>
      </c>
      <c r="C24" s="61" t="s">
        <v>74</v>
      </c>
      <c r="D24" s="26" t="s">
        <v>4</v>
      </c>
      <c r="E24" s="27">
        <v>6.455367159171649</v>
      </c>
      <c r="F24" s="27">
        <v>3.7909890399999999</v>
      </c>
      <c r="G24" s="74" t="s">
        <v>205</v>
      </c>
      <c r="H24" s="25" t="s">
        <v>260</v>
      </c>
      <c r="I24" s="25" t="s">
        <v>5</v>
      </c>
      <c r="J24" s="28">
        <v>8.6999999999999994E-3</v>
      </c>
      <c r="K24" s="29">
        <v>500000</v>
      </c>
      <c r="L24" s="29">
        <v>521705</v>
      </c>
      <c r="M24" s="27">
        <v>4.5</v>
      </c>
    </row>
    <row r="25" spans="1:13" x14ac:dyDescent="0.6">
      <c r="A25" s="20" t="s">
        <v>105</v>
      </c>
      <c r="B25" s="20" t="s">
        <v>106</v>
      </c>
      <c r="C25" s="60" t="s">
        <v>84</v>
      </c>
      <c r="D25" s="21" t="s">
        <v>4</v>
      </c>
      <c r="E25" s="22">
        <v>3.5015559049970268</v>
      </c>
      <c r="F25" s="22">
        <v>3.9238898099999999</v>
      </c>
      <c r="G25" s="73" t="s">
        <v>209</v>
      </c>
      <c r="H25" s="20" t="s">
        <v>266</v>
      </c>
      <c r="I25" s="20" t="s">
        <v>5</v>
      </c>
      <c r="J25" s="23">
        <v>8.6999999999999994E-3</v>
      </c>
      <c r="K25" s="24">
        <v>500000</v>
      </c>
      <c r="L25" s="24">
        <v>505050</v>
      </c>
      <c r="M25" s="22">
        <v>4.25</v>
      </c>
    </row>
    <row r="26" spans="1:13" x14ac:dyDescent="0.6">
      <c r="A26" s="25" t="s">
        <v>121</v>
      </c>
      <c r="B26" s="25" t="s">
        <v>122</v>
      </c>
      <c r="C26" s="61" t="s">
        <v>74</v>
      </c>
      <c r="D26" s="26" t="s">
        <v>4</v>
      </c>
      <c r="E26" s="27">
        <v>5.5068465179506019</v>
      </c>
      <c r="F26" s="27">
        <v>3.5657577900000001</v>
      </c>
      <c r="G26" s="74" t="s">
        <v>210</v>
      </c>
      <c r="H26" s="25" t="s">
        <v>259</v>
      </c>
      <c r="I26" s="25" t="s">
        <v>5</v>
      </c>
      <c r="J26" s="28">
        <v>8.6999999999999994E-3</v>
      </c>
      <c r="K26" s="29">
        <v>500000</v>
      </c>
      <c r="L26" s="29">
        <v>517850</v>
      </c>
      <c r="M26" s="27">
        <v>4.25</v>
      </c>
    </row>
    <row r="27" spans="1:13" x14ac:dyDescent="0.6">
      <c r="A27" s="20" t="s">
        <v>36</v>
      </c>
      <c r="B27" s="20" t="s">
        <v>37</v>
      </c>
      <c r="C27" s="60" t="s">
        <v>78</v>
      </c>
      <c r="D27" s="21" t="s">
        <v>4</v>
      </c>
      <c r="E27" s="22">
        <v>4.9229736049663551</v>
      </c>
      <c r="F27" s="22">
        <v>6.8371041543167843</v>
      </c>
      <c r="G27" s="73">
        <v>47462</v>
      </c>
      <c r="H27" s="20" t="s">
        <v>260</v>
      </c>
      <c r="I27" s="20" t="s">
        <v>5</v>
      </c>
      <c r="J27" s="23">
        <v>8.6E-3</v>
      </c>
      <c r="K27" s="24">
        <v>600000</v>
      </c>
      <c r="L27" s="24">
        <v>504120</v>
      </c>
      <c r="M27" s="22">
        <v>3.88</v>
      </c>
    </row>
    <row r="28" spans="1:13" x14ac:dyDescent="0.6">
      <c r="A28" s="25" t="s">
        <v>90</v>
      </c>
      <c r="B28" s="25" t="s">
        <v>91</v>
      </c>
      <c r="C28" s="61" t="s">
        <v>83</v>
      </c>
      <c r="D28" s="26" t="s">
        <v>4</v>
      </c>
      <c r="E28" s="27">
        <v>2.8520259965336789</v>
      </c>
      <c r="F28" s="27">
        <v>3.67111513</v>
      </c>
      <c r="G28" s="74" t="s">
        <v>214</v>
      </c>
      <c r="H28" s="25" t="s">
        <v>265</v>
      </c>
      <c r="I28" s="25" t="s">
        <v>5</v>
      </c>
      <c r="J28" s="28">
        <v>8.6E-3</v>
      </c>
      <c r="K28" s="29">
        <v>500000</v>
      </c>
      <c r="L28" s="29">
        <v>502825</v>
      </c>
      <c r="M28" s="27">
        <v>4</v>
      </c>
    </row>
    <row r="29" spans="1:13" x14ac:dyDescent="0.6">
      <c r="A29" s="20" t="s">
        <v>101</v>
      </c>
      <c r="B29" s="20" t="s">
        <v>102</v>
      </c>
      <c r="C29" s="60" t="s">
        <v>74</v>
      </c>
      <c r="D29" s="21" t="s">
        <v>4</v>
      </c>
      <c r="E29" s="22">
        <v>4.6465151461104659</v>
      </c>
      <c r="F29" s="22">
        <v>3.5138038485038852</v>
      </c>
      <c r="G29" s="73" t="s">
        <v>212</v>
      </c>
      <c r="H29" s="20" t="s">
        <v>263</v>
      </c>
      <c r="I29" s="20" t="s">
        <v>5</v>
      </c>
      <c r="J29" s="23">
        <v>8.6E-3</v>
      </c>
      <c r="K29" s="24">
        <v>500000</v>
      </c>
      <c r="L29" s="24">
        <v>509450</v>
      </c>
      <c r="M29" s="22">
        <v>4.05</v>
      </c>
    </row>
    <row r="30" spans="1:13" x14ac:dyDescent="0.6">
      <c r="A30" s="25" t="s">
        <v>65</v>
      </c>
      <c r="B30" s="25" t="s">
        <v>66</v>
      </c>
      <c r="C30" s="61" t="s">
        <v>77</v>
      </c>
      <c r="D30" s="26" t="s">
        <v>4</v>
      </c>
      <c r="E30" s="27">
        <v>4.8228534917724302</v>
      </c>
      <c r="F30" s="27">
        <v>4.623172583710029</v>
      </c>
      <c r="G30" s="74" t="s">
        <v>213</v>
      </c>
      <c r="H30" s="25" t="s">
        <v>260</v>
      </c>
      <c r="I30" s="25" t="s">
        <v>5</v>
      </c>
      <c r="J30" s="28">
        <v>8.5000000000000006E-3</v>
      </c>
      <c r="K30" s="29">
        <v>500000</v>
      </c>
      <c r="L30" s="29">
        <v>510115</v>
      </c>
      <c r="M30" s="27">
        <v>5.13</v>
      </c>
    </row>
    <row r="31" spans="1:13" x14ac:dyDescent="0.6">
      <c r="A31" s="20" t="s">
        <v>86</v>
      </c>
      <c r="B31" s="20" t="s">
        <v>87</v>
      </c>
      <c r="C31" s="60" t="s">
        <v>75</v>
      </c>
      <c r="D31" s="21" t="s">
        <v>4</v>
      </c>
      <c r="E31" s="22">
        <v>1.9393597721295261</v>
      </c>
      <c r="F31" s="22">
        <v>3.6464278764858409</v>
      </c>
      <c r="G31" s="73" t="s">
        <v>215</v>
      </c>
      <c r="H31" s="20" t="s">
        <v>266</v>
      </c>
      <c r="I31" s="20" t="s">
        <v>5</v>
      </c>
      <c r="J31" s="23">
        <v>8.5000000000000006E-3</v>
      </c>
      <c r="K31" s="24">
        <v>500000</v>
      </c>
      <c r="L31" s="24">
        <v>500600</v>
      </c>
      <c r="M31" s="22">
        <v>3.88</v>
      </c>
    </row>
    <row r="32" spans="1:13" x14ac:dyDescent="0.6">
      <c r="A32" s="25" t="s">
        <v>113</v>
      </c>
      <c r="B32" s="25" t="s">
        <v>114</v>
      </c>
      <c r="C32" s="61" t="s">
        <v>83</v>
      </c>
      <c r="D32" s="26" t="s">
        <v>4</v>
      </c>
      <c r="E32" s="27">
        <v>4.4821596451913219</v>
      </c>
      <c r="F32" s="27">
        <v>3.3537611567056347</v>
      </c>
      <c r="G32" s="74" t="s">
        <v>216</v>
      </c>
      <c r="H32" s="25" t="s">
        <v>265</v>
      </c>
      <c r="I32" s="25" t="s">
        <v>5</v>
      </c>
      <c r="J32" s="28">
        <v>8.5000000000000006E-3</v>
      </c>
      <c r="K32" s="29">
        <v>500000</v>
      </c>
      <c r="L32" s="29">
        <v>499030</v>
      </c>
      <c r="M32" s="27">
        <v>3.38</v>
      </c>
    </row>
    <row r="33" spans="1:13" x14ac:dyDescent="0.6">
      <c r="A33" s="20" t="s">
        <v>151</v>
      </c>
      <c r="B33" s="20" t="s">
        <v>152</v>
      </c>
      <c r="C33" s="60" t="s">
        <v>74</v>
      </c>
      <c r="D33" s="21" t="s">
        <v>4</v>
      </c>
      <c r="E33" s="22">
        <v>8.5611588509981864</v>
      </c>
      <c r="F33" s="22">
        <v>3.8193410600000002</v>
      </c>
      <c r="G33" s="73" t="s">
        <v>211</v>
      </c>
      <c r="H33" s="20" t="s">
        <v>263</v>
      </c>
      <c r="I33" s="20" t="s">
        <v>5</v>
      </c>
      <c r="J33" s="23">
        <v>8.5000000000000006E-3</v>
      </c>
      <c r="K33" s="24">
        <v>500000</v>
      </c>
      <c r="L33" s="24">
        <v>512475</v>
      </c>
      <c r="M33" s="22">
        <v>4.25</v>
      </c>
    </row>
    <row r="34" spans="1:13" x14ac:dyDescent="0.6">
      <c r="A34" s="25" t="s">
        <v>107</v>
      </c>
      <c r="B34" s="25" t="s">
        <v>108</v>
      </c>
      <c r="C34" s="61" t="s">
        <v>82</v>
      </c>
      <c r="D34" s="26" t="s">
        <v>4</v>
      </c>
      <c r="E34" s="27">
        <v>3.375771360693018</v>
      </c>
      <c r="F34" s="27">
        <v>3.8929260499999998</v>
      </c>
      <c r="G34" s="74" t="s">
        <v>217</v>
      </c>
      <c r="H34" s="25" t="s">
        <v>266</v>
      </c>
      <c r="I34" s="25" t="s">
        <v>5</v>
      </c>
      <c r="J34" s="28">
        <v>8.3999999999999995E-3</v>
      </c>
      <c r="K34" s="29">
        <v>500000</v>
      </c>
      <c r="L34" s="29">
        <v>502660</v>
      </c>
      <c r="M34" s="27">
        <v>4.13</v>
      </c>
    </row>
    <row r="35" spans="1:13" x14ac:dyDescent="0.6">
      <c r="A35" s="20" t="s">
        <v>123</v>
      </c>
      <c r="B35" s="20" t="s">
        <v>124</v>
      </c>
      <c r="C35" s="60" t="s">
        <v>77</v>
      </c>
      <c r="D35" s="21" t="s">
        <v>4</v>
      </c>
      <c r="E35" s="22">
        <v>1.2505570899434078</v>
      </c>
      <c r="F35" s="22">
        <v>3.7294250608784991</v>
      </c>
      <c r="G35" s="73" t="s">
        <v>219</v>
      </c>
      <c r="H35" s="20" t="s">
        <v>263</v>
      </c>
      <c r="I35" s="20" t="s">
        <v>5</v>
      </c>
      <c r="J35" s="23">
        <v>8.3999999999999995E-3</v>
      </c>
      <c r="K35" s="24">
        <v>500000</v>
      </c>
      <c r="L35" s="24">
        <v>498550</v>
      </c>
      <c r="M35" s="22">
        <v>3.75</v>
      </c>
    </row>
    <row r="36" spans="1:13" x14ac:dyDescent="0.6">
      <c r="A36" s="25" t="s">
        <v>111</v>
      </c>
      <c r="B36" s="25" t="s">
        <v>112</v>
      </c>
      <c r="C36" s="61" t="s">
        <v>77</v>
      </c>
      <c r="D36" s="26" t="s">
        <v>4</v>
      </c>
      <c r="E36" s="27">
        <v>0.97048355038476097</v>
      </c>
      <c r="F36" s="27">
        <v>3.5654444176796796</v>
      </c>
      <c r="G36" s="74" t="s">
        <v>220</v>
      </c>
      <c r="H36" s="25" t="s">
        <v>267</v>
      </c>
      <c r="I36" s="25" t="s">
        <v>5</v>
      </c>
      <c r="J36" s="28">
        <v>8.3999999999999995E-3</v>
      </c>
      <c r="K36" s="29">
        <v>500000</v>
      </c>
      <c r="L36" s="29">
        <v>497700</v>
      </c>
      <c r="M36" s="27">
        <v>3.13</v>
      </c>
    </row>
    <row r="37" spans="1:13" x14ac:dyDescent="0.6">
      <c r="A37" s="20" t="s">
        <v>174</v>
      </c>
      <c r="B37" s="20" t="s">
        <v>175</v>
      </c>
      <c r="C37" s="60" t="s">
        <v>77</v>
      </c>
      <c r="D37" s="21" t="s">
        <v>4</v>
      </c>
      <c r="E37" s="22">
        <v>5.6860965576767581</v>
      </c>
      <c r="F37" s="22">
        <v>4.0344691182836936</v>
      </c>
      <c r="G37" s="73" t="s">
        <v>218</v>
      </c>
      <c r="H37" s="20" t="s">
        <v>260</v>
      </c>
      <c r="I37" s="20" t="s">
        <v>5</v>
      </c>
      <c r="J37" s="23">
        <v>8.3000000000000001E-3</v>
      </c>
      <c r="K37" s="24">
        <v>500000</v>
      </c>
      <c r="L37" s="24">
        <v>497525</v>
      </c>
      <c r="M37" s="22">
        <v>4.04</v>
      </c>
    </row>
    <row r="38" spans="1:13" x14ac:dyDescent="0.6">
      <c r="A38" s="25" t="s">
        <v>176</v>
      </c>
      <c r="B38" s="25" t="s">
        <v>177</v>
      </c>
      <c r="C38" s="61" t="s">
        <v>85</v>
      </c>
      <c r="D38" s="26" t="s">
        <v>4</v>
      </c>
      <c r="E38" s="27">
        <v>6.6816767190345567</v>
      </c>
      <c r="F38" s="27">
        <v>4.0598219911609945</v>
      </c>
      <c r="G38" s="74" t="s">
        <v>221</v>
      </c>
      <c r="H38" s="25" t="s">
        <v>260</v>
      </c>
      <c r="I38" s="25" t="s">
        <v>5</v>
      </c>
      <c r="J38" s="28">
        <v>8.3000000000000001E-3</v>
      </c>
      <c r="K38" s="29">
        <v>500000</v>
      </c>
      <c r="L38" s="29">
        <v>497375</v>
      </c>
      <c r="M38" s="27">
        <v>4.13</v>
      </c>
    </row>
    <row r="39" spans="1:13" x14ac:dyDescent="0.6">
      <c r="A39" s="20" t="s">
        <v>156</v>
      </c>
      <c r="B39" s="20" t="s">
        <v>157</v>
      </c>
      <c r="C39" s="60" t="s">
        <v>83</v>
      </c>
      <c r="D39" s="21" t="s">
        <v>4</v>
      </c>
      <c r="E39" s="22">
        <v>8.4668927873406972</v>
      </c>
      <c r="F39" s="22">
        <v>3.7621123064027442</v>
      </c>
      <c r="G39" s="73" t="s">
        <v>222</v>
      </c>
      <c r="H39" s="20" t="s">
        <v>259</v>
      </c>
      <c r="I39" s="20" t="s">
        <v>5</v>
      </c>
      <c r="J39" s="23">
        <v>8.3000000000000001E-3</v>
      </c>
      <c r="K39" s="24">
        <v>500000</v>
      </c>
      <c r="L39" s="24">
        <v>493700</v>
      </c>
      <c r="M39" s="22">
        <v>3.75</v>
      </c>
    </row>
    <row r="40" spans="1:13" x14ac:dyDescent="0.6">
      <c r="A40" s="25" t="s">
        <v>115</v>
      </c>
      <c r="B40" s="25" t="s">
        <v>116</v>
      </c>
      <c r="C40" s="61" t="s">
        <v>72</v>
      </c>
      <c r="D40" s="26" t="s">
        <v>4</v>
      </c>
      <c r="E40" s="27">
        <v>0.19857200007732587</v>
      </c>
      <c r="F40" s="27">
        <v>3.5956731059766378</v>
      </c>
      <c r="G40" s="74" t="s">
        <v>226</v>
      </c>
      <c r="H40" s="25" t="s">
        <v>258</v>
      </c>
      <c r="I40" s="25" t="s">
        <v>5</v>
      </c>
      <c r="J40" s="28">
        <v>8.199999999999999E-3</v>
      </c>
      <c r="K40" s="29">
        <v>500000</v>
      </c>
      <c r="L40" s="29">
        <v>496220</v>
      </c>
      <c r="M40" s="27">
        <v>0</v>
      </c>
    </row>
    <row r="41" spans="1:13" x14ac:dyDescent="0.6">
      <c r="A41" s="20" t="s">
        <v>268</v>
      </c>
      <c r="B41" s="20" t="s">
        <v>269</v>
      </c>
      <c r="C41" s="60" t="s">
        <v>72</v>
      </c>
      <c r="D41" s="21" t="s">
        <v>4</v>
      </c>
      <c r="E41" s="22">
        <v>6.9504736495345707</v>
      </c>
      <c r="F41" s="22">
        <v>4.1600532406378052</v>
      </c>
      <c r="G41" s="73" t="s">
        <v>270</v>
      </c>
      <c r="H41" s="20" t="s">
        <v>263</v>
      </c>
      <c r="I41" s="20" t="s">
        <v>5</v>
      </c>
      <c r="J41" s="23">
        <v>8.199999999999999E-3</v>
      </c>
      <c r="K41" s="24">
        <v>500000</v>
      </c>
      <c r="L41" s="24">
        <v>496010</v>
      </c>
      <c r="M41" s="22">
        <v>4.13</v>
      </c>
    </row>
    <row r="42" spans="1:13" x14ac:dyDescent="0.6">
      <c r="A42" s="25" t="s">
        <v>63</v>
      </c>
      <c r="B42" s="25" t="s">
        <v>64</v>
      </c>
      <c r="C42" s="61" t="s">
        <v>74</v>
      </c>
      <c r="D42" s="26" t="s">
        <v>3</v>
      </c>
      <c r="E42" s="27">
        <v>2.8070025923033946</v>
      </c>
      <c r="F42" s="27">
        <v>2.1676903188146786</v>
      </c>
      <c r="G42" s="74" t="s">
        <v>224</v>
      </c>
      <c r="H42" s="25" t="s">
        <v>258</v>
      </c>
      <c r="I42" s="25" t="s">
        <v>5</v>
      </c>
      <c r="J42" s="28">
        <v>8.199999999999999E-3</v>
      </c>
      <c r="K42" s="29">
        <v>500000</v>
      </c>
      <c r="L42" s="29">
        <v>499510.50637999998</v>
      </c>
      <c r="M42" s="27">
        <v>0.13</v>
      </c>
    </row>
    <row r="43" spans="1:13" x14ac:dyDescent="0.6">
      <c r="A43" s="20" t="s">
        <v>186</v>
      </c>
      <c r="B43" s="20" t="s">
        <v>187</v>
      </c>
      <c r="C43" s="60" t="s">
        <v>72</v>
      </c>
      <c r="D43" s="21" t="s">
        <v>4</v>
      </c>
      <c r="E43" s="22">
        <v>2.7576476360725231</v>
      </c>
      <c r="F43" s="22">
        <v>5.3849253957749168</v>
      </c>
      <c r="G43" s="73" t="s">
        <v>225</v>
      </c>
      <c r="H43" s="20" t="s">
        <v>260</v>
      </c>
      <c r="I43" s="20" t="s">
        <v>5</v>
      </c>
      <c r="J43" s="23">
        <v>8.1000000000000013E-3</v>
      </c>
      <c r="K43" s="24">
        <v>500000</v>
      </c>
      <c r="L43" s="24">
        <v>476775</v>
      </c>
      <c r="M43" s="22">
        <v>4</v>
      </c>
    </row>
    <row r="44" spans="1:13" x14ac:dyDescent="0.6">
      <c r="A44" s="25" t="s">
        <v>55</v>
      </c>
      <c r="B44" s="25" t="s">
        <v>56</v>
      </c>
      <c r="C44" s="61" t="s">
        <v>74</v>
      </c>
      <c r="D44" s="26" t="s">
        <v>4</v>
      </c>
      <c r="E44" s="27">
        <v>7.8783272430424516</v>
      </c>
      <c r="F44" s="27">
        <v>2.9237745581322736</v>
      </c>
      <c r="G44" s="74" t="s">
        <v>223</v>
      </c>
      <c r="H44" s="25" t="s">
        <v>261</v>
      </c>
      <c r="I44" s="25" t="s">
        <v>5</v>
      </c>
      <c r="J44" s="28">
        <v>8.1000000000000013E-3</v>
      </c>
      <c r="K44" s="29">
        <v>500000</v>
      </c>
      <c r="L44" s="29">
        <v>480825</v>
      </c>
      <c r="M44" s="27">
        <v>2.63</v>
      </c>
    </row>
    <row r="45" spans="1:13" x14ac:dyDescent="0.6">
      <c r="A45" s="20" t="s">
        <v>180</v>
      </c>
      <c r="B45" s="20" t="s">
        <v>181</v>
      </c>
      <c r="C45" s="60" t="s">
        <v>75</v>
      </c>
      <c r="D45" s="21" t="s">
        <v>4</v>
      </c>
      <c r="E45" s="22">
        <v>0.6530689105369758</v>
      </c>
      <c r="F45" s="22">
        <v>3.7354434040140929</v>
      </c>
      <c r="G45" s="73" t="s">
        <v>229</v>
      </c>
      <c r="H45" s="20" t="s">
        <v>267</v>
      </c>
      <c r="I45" s="20" t="s">
        <v>5</v>
      </c>
      <c r="J45" s="23">
        <v>8.1000000000000013E-3</v>
      </c>
      <c r="K45" s="24">
        <v>500000</v>
      </c>
      <c r="L45" s="24">
        <v>488700</v>
      </c>
      <c r="M45" s="22">
        <v>0.5</v>
      </c>
    </row>
    <row r="46" spans="1:13" x14ac:dyDescent="0.6">
      <c r="A46" s="25" t="s">
        <v>127</v>
      </c>
      <c r="B46" s="25" t="s">
        <v>128</v>
      </c>
      <c r="C46" s="61" t="s">
        <v>129</v>
      </c>
      <c r="D46" s="26" t="s">
        <v>4</v>
      </c>
      <c r="E46" s="27">
        <v>1.5917929423424764</v>
      </c>
      <c r="F46" s="27">
        <v>4.7649239822989298</v>
      </c>
      <c r="G46" s="74">
        <v>45943</v>
      </c>
      <c r="H46" s="25" t="s">
        <v>271</v>
      </c>
      <c r="I46" s="25" t="s">
        <v>5</v>
      </c>
      <c r="J46" s="28">
        <v>8.0000000000000002E-3</v>
      </c>
      <c r="K46" s="29">
        <v>500000</v>
      </c>
      <c r="L46" s="29">
        <v>484320</v>
      </c>
      <c r="M46" s="27">
        <v>2.63</v>
      </c>
    </row>
    <row r="47" spans="1:13" x14ac:dyDescent="0.6">
      <c r="A47" s="20" t="s">
        <v>178</v>
      </c>
      <c r="B47" s="20" t="s">
        <v>179</v>
      </c>
      <c r="C47" s="60" t="s">
        <v>76</v>
      </c>
      <c r="D47" s="21" t="s">
        <v>4</v>
      </c>
      <c r="E47" s="22">
        <v>5.7419508730243214</v>
      </c>
      <c r="F47" s="22">
        <v>3.5897657757083241</v>
      </c>
      <c r="G47" s="73" t="s">
        <v>227</v>
      </c>
      <c r="H47" s="20" t="s">
        <v>262</v>
      </c>
      <c r="I47" s="20" t="s">
        <v>5</v>
      </c>
      <c r="J47" s="23">
        <v>8.0000000000000002E-3</v>
      </c>
      <c r="K47" s="24">
        <v>500000</v>
      </c>
      <c r="L47" s="24">
        <v>479200</v>
      </c>
      <c r="M47" s="22">
        <v>3</v>
      </c>
    </row>
    <row r="48" spans="1:13" x14ac:dyDescent="0.6">
      <c r="A48" s="25" t="s">
        <v>40</v>
      </c>
      <c r="B48" s="25" t="s">
        <v>41</v>
      </c>
      <c r="C48" s="61" t="s">
        <v>72</v>
      </c>
      <c r="D48" s="26" t="s">
        <v>4</v>
      </c>
      <c r="E48" s="27">
        <v>2.8851916966886368</v>
      </c>
      <c r="F48" s="27">
        <v>5.7919678287789349</v>
      </c>
      <c r="G48" s="74" t="s">
        <v>228</v>
      </c>
      <c r="H48" s="25" t="s">
        <v>266</v>
      </c>
      <c r="I48" s="25" t="s">
        <v>5</v>
      </c>
      <c r="J48" s="28">
        <v>8.0000000000000002E-3</v>
      </c>
      <c r="K48" s="29">
        <v>500000</v>
      </c>
      <c r="L48" s="29">
        <v>478350</v>
      </c>
      <c r="M48" s="27">
        <v>4.38</v>
      </c>
    </row>
    <row r="49" spans="1:13" x14ac:dyDescent="0.6">
      <c r="A49" s="20" t="s">
        <v>88</v>
      </c>
      <c r="B49" s="20" t="s">
        <v>89</v>
      </c>
      <c r="C49" s="60" t="s">
        <v>74</v>
      </c>
      <c r="D49" s="21" t="s">
        <v>3</v>
      </c>
      <c r="E49" s="22">
        <v>3.6210085109619685</v>
      </c>
      <c r="F49" s="22">
        <v>5.3466330673586873</v>
      </c>
      <c r="G49" s="73" t="s">
        <v>232</v>
      </c>
      <c r="H49" s="20" t="s">
        <v>261</v>
      </c>
      <c r="I49" s="20" t="s">
        <v>5</v>
      </c>
      <c r="J49" s="23">
        <v>7.8000000000000005E-3</v>
      </c>
      <c r="K49" s="24">
        <v>500000</v>
      </c>
      <c r="L49" s="24">
        <v>462160.38750000001</v>
      </c>
      <c r="M49" s="22">
        <v>5.25</v>
      </c>
    </row>
    <row r="50" spans="1:13" x14ac:dyDescent="0.6">
      <c r="A50" s="25" t="s">
        <v>57</v>
      </c>
      <c r="B50" s="25" t="s">
        <v>58</v>
      </c>
      <c r="C50" s="61" t="s">
        <v>74</v>
      </c>
      <c r="D50" s="26" t="s">
        <v>4</v>
      </c>
      <c r="E50" s="27">
        <v>5.8270578224424874</v>
      </c>
      <c r="F50" s="27">
        <v>3.567038483215609</v>
      </c>
      <c r="G50" s="74" t="s">
        <v>230</v>
      </c>
      <c r="H50" s="25" t="s">
        <v>262</v>
      </c>
      <c r="I50" s="25" t="s">
        <v>5</v>
      </c>
      <c r="J50" s="28">
        <v>7.8000000000000005E-3</v>
      </c>
      <c r="K50" s="29">
        <v>500000</v>
      </c>
      <c r="L50" s="29">
        <v>469225</v>
      </c>
      <c r="M50" s="27">
        <v>2.63</v>
      </c>
    </row>
    <row r="51" spans="1:13" x14ac:dyDescent="0.6">
      <c r="A51" s="20" t="s">
        <v>119</v>
      </c>
      <c r="B51" s="20" t="s">
        <v>120</v>
      </c>
      <c r="C51" s="60" t="s">
        <v>74</v>
      </c>
      <c r="D51" s="21" t="s">
        <v>3</v>
      </c>
      <c r="E51" s="22">
        <v>1.0188134661070607</v>
      </c>
      <c r="F51" s="22">
        <v>5.1720312431722206</v>
      </c>
      <c r="G51" s="73" t="s">
        <v>234</v>
      </c>
      <c r="H51" s="20" t="s">
        <v>258</v>
      </c>
      <c r="I51" s="20" t="s">
        <v>5</v>
      </c>
      <c r="J51" s="23">
        <v>7.8000000000000005E-3</v>
      </c>
      <c r="K51" s="24">
        <v>500000</v>
      </c>
      <c r="L51" s="24">
        <v>462834.97187000001</v>
      </c>
      <c r="M51" s="22">
        <v>4.25</v>
      </c>
    </row>
    <row r="52" spans="1:13" x14ac:dyDescent="0.6">
      <c r="A52" s="25" t="s">
        <v>182</v>
      </c>
      <c r="B52" s="25" t="s">
        <v>183</v>
      </c>
      <c r="C52" s="61" t="s">
        <v>75</v>
      </c>
      <c r="D52" s="26" t="s">
        <v>4</v>
      </c>
      <c r="E52" s="27">
        <v>3.2429521848872604</v>
      </c>
      <c r="F52" s="27">
        <v>5.6131976594610729</v>
      </c>
      <c r="G52" s="74">
        <v>46749</v>
      </c>
      <c r="H52" s="25" t="s">
        <v>263</v>
      </c>
      <c r="I52" s="25" t="s">
        <v>5</v>
      </c>
      <c r="J52" s="28">
        <v>7.8000000000000005E-3</v>
      </c>
      <c r="K52" s="29">
        <v>500000</v>
      </c>
      <c r="L52" s="29">
        <v>466775</v>
      </c>
      <c r="M52" s="27">
        <v>3.75</v>
      </c>
    </row>
    <row r="53" spans="1:13" x14ac:dyDescent="0.6">
      <c r="A53" s="20" t="s">
        <v>136</v>
      </c>
      <c r="B53" s="20" t="s">
        <v>137</v>
      </c>
      <c r="C53" s="60" t="s">
        <v>72</v>
      </c>
      <c r="D53" s="21" t="s">
        <v>3</v>
      </c>
      <c r="E53" s="22">
        <v>1.3256450309452343</v>
      </c>
      <c r="F53" s="22">
        <v>5.1889683067547665</v>
      </c>
      <c r="G53" s="73" t="s">
        <v>231</v>
      </c>
      <c r="H53" s="20" t="s">
        <v>258</v>
      </c>
      <c r="I53" s="20" t="s">
        <v>5</v>
      </c>
      <c r="J53" s="23">
        <v>7.7000000000000002E-3</v>
      </c>
      <c r="K53" s="24">
        <v>500000</v>
      </c>
      <c r="L53" s="24">
        <v>466042.71250000002</v>
      </c>
      <c r="M53" s="22">
        <v>5.13</v>
      </c>
    </row>
    <row r="54" spans="1:13" x14ac:dyDescent="0.6">
      <c r="A54" s="25" t="s">
        <v>188</v>
      </c>
      <c r="B54" s="25" t="s">
        <v>189</v>
      </c>
      <c r="C54" s="61" t="s">
        <v>75</v>
      </c>
      <c r="D54" s="26" t="s">
        <v>4</v>
      </c>
      <c r="E54" s="27">
        <v>2.6757305830674345</v>
      </c>
      <c r="F54" s="27">
        <v>4.910714261162652</v>
      </c>
      <c r="G54" s="74">
        <v>46378</v>
      </c>
      <c r="H54" s="25" t="s">
        <v>271</v>
      </c>
      <c r="I54" s="25" t="s">
        <v>5</v>
      </c>
      <c r="J54" s="28">
        <v>7.7000000000000002E-3</v>
      </c>
      <c r="K54" s="29">
        <v>500000</v>
      </c>
      <c r="L54" s="29">
        <v>467500</v>
      </c>
      <c r="M54" s="27">
        <v>2.5</v>
      </c>
    </row>
    <row r="55" spans="1:13" x14ac:dyDescent="0.6">
      <c r="A55" s="20" t="s">
        <v>117</v>
      </c>
      <c r="B55" s="20" t="s">
        <v>118</v>
      </c>
      <c r="C55" s="60" t="s">
        <v>74</v>
      </c>
      <c r="D55" s="21" t="s">
        <v>3</v>
      </c>
      <c r="E55" s="22">
        <v>2.0887095501515338</v>
      </c>
      <c r="F55" s="22">
        <v>5.1793174961330699</v>
      </c>
      <c r="G55" s="73" t="s">
        <v>233</v>
      </c>
      <c r="H55" s="20" t="s">
        <v>262</v>
      </c>
      <c r="I55" s="20" t="s">
        <v>5</v>
      </c>
      <c r="J55" s="23">
        <v>7.7000000000000002E-3</v>
      </c>
      <c r="K55" s="24">
        <v>500000</v>
      </c>
      <c r="L55" s="24">
        <v>462815.23749999999</v>
      </c>
      <c r="M55" s="22">
        <v>4.95</v>
      </c>
    </row>
    <row r="56" spans="1:13" x14ac:dyDescent="0.6">
      <c r="A56" s="25" t="s">
        <v>272</v>
      </c>
      <c r="B56" s="25" t="s">
        <v>273</v>
      </c>
      <c r="C56" s="61" t="s">
        <v>74</v>
      </c>
      <c r="D56" s="26" t="s">
        <v>3</v>
      </c>
      <c r="E56" s="27">
        <v>1.7998783217302328</v>
      </c>
      <c r="F56" s="27">
        <v>4.9510170999999996</v>
      </c>
      <c r="G56" s="74" t="s">
        <v>274</v>
      </c>
      <c r="H56" s="25" t="s">
        <v>258</v>
      </c>
      <c r="I56" s="25" t="s">
        <v>5</v>
      </c>
      <c r="J56" s="28">
        <v>7.7000000000000002E-3</v>
      </c>
      <c r="K56" s="29">
        <v>500000</v>
      </c>
      <c r="L56" s="29">
        <v>463273.48749999999</v>
      </c>
      <c r="M56" s="27">
        <v>4.5</v>
      </c>
    </row>
    <row r="57" spans="1:13" x14ac:dyDescent="0.6">
      <c r="A57" s="20" t="s">
        <v>46</v>
      </c>
      <c r="B57" s="20" t="s">
        <v>47</v>
      </c>
      <c r="C57" s="60" t="s">
        <v>72</v>
      </c>
      <c r="D57" s="21" t="s">
        <v>4</v>
      </c>
      <c r="E57" s="22">
        <v>6.7250734756822022</v>
      </c>
      <c r="F57" s="22">
        <v>5.9112865831223198</v>
      </c>
      <c r="G57" s="73">
        <v>48151</v>
      </c>
      <c r="H57" s="20" t="s">
        <v>260</v>
      </c>
      <c r="I57" s="20" t="s">
        <v>5</v>
      </c>
      <c r="J57" s="23">
        <v>7.4000000000000003E-3</v>
      </c>
      <c r="K57" s="24">
        <v>600000</v>
      </c>
      <c r="L57" s="24">
        <v>446580</v>
      </c>
      <c r="M57" s="22">
        <v>2.6</v>
      </c>
    </row>
    <row r="58" spans="1:13" x14ac:dyDescent="0.6">
      <c r="A58" s="25" t="s">
        <v>168</v>
      </c>
      <c r="B58" s="25" t="s">
        <v>169</v>
      </c>
      <c r="C58" s="61" t="s">
        <v>79</v>
      </c>
      <c r="D58" s="26" t="s">
        <v>3</v>
      </c>
      <c r="E58" s="27">
        <v>2.8629121368398089</v>
      </c>
      <c r="F58" s="27">
        <v>5.1173125788787441</v>
      </c>
      <c r="G58" s="74" t="s">
        <v>236</v>
      </c>
      <c r="H58" s="25" t="s">
        <v>262</v>
      </c>
      <c r="I58" s="25" t="s">
        <v>5</v>
      </c>
      <c r="J58" s="28">
        <v>7.3000000000000001E-3</v>
      </c>
      <c r="K58" s="29">
        <v>500000</v>
      </c>
      <c r="L58" s="29">
        <v>438726.11249999999</v>
      </c>
      <c r="M58" s="27">
        <v>3.13</v>
      </c>
    </row>
    <row r="59" spans="1:13" x14ac:dyDescent="0.6">
      <c r="A59" s="20" t="s">
        <v>166</v>
      </c>
      <c r="B59" s="20" t="s">
        <v>167</v>
      </c>
      <c r="C59" s="60" t="s">
        <v>84</v>
      </c>
      <c r="D59" s="21" t="s">
        <v>4</v>
      </c>
      <c r="E59" s="22">
        <v>3.7110049885091647</v>
      </c>
      <c r="F59" s="22">
        <v>3.3976621841564203</v>
      </c>
      <c r="G59" s="73" t="s">
        <v>235</v>
      </c>
      <c r="H59" s="20" t="s">
        <v>262</v>
      </c>
      <c r="I59" s="20" t="s">
        <v>5</v>
      </c>
      <c r="J59" s="23">
        <v>7.3000000000000001E-3</v>
      </c>
      <c r="K59" s="24">
        <v>500000</v>
      </c>
      <c r="L59" s="24">
        <v>444775</v>
      </c>
      <c r="M59" s="22">
        <v>0.45</v>
      </c>
    </row>
    <row r="60" spans="1:13" x14ac:dyDescent="0.6">
      <c r="A60" s="25" t="s">
        <v>92</v>
      </c>
      <c r="B60" s="25" t="s">
        <v>93</v>
      </c>
      <c r="C60" s="61" t="s">
        <v>94</v>
      </c>
      <c r="D60" s="26" t="s">
        <v>4</v>
      </c>
      <c r="E60" s="27">
        <v>3.579674603714623</v>
      </c>
      <c r="F60" s="27">
        <v>3.9960202900000001</v>
      </c>
      <c r="G60" s="74" t="s">
        <v>237</v>
      </c>
      <c r="H60" s="25" t="s">
        <v>259</v>
      </c>
      <c r="I60" s="25" t="s">
        <v>5</v>
      </c>
      <c r="J60" s="28">
        <v>7.0999999999999995E-3</v>
      </c>
      <c r="K60" s="29">
        <v>400000</v>
      </c>
      <c r="L60" s="29">
        <v>416644</v>
      </c>
      <c r="M60" s="27">
        <v>5.25</v>
      </c>
    </row>
    <row r="61" spans="1:13" x14ac:dyDescent="0.6">
      <c r="A61" s="20" t="s">
        <v>138</v>
      </c>
      <c r="B61" s="20" t="s">
        <v>139</v>
      </c>
      <c r="C61" s="60" t="s">
        <v>75</v>
      </c>
      <c r="D61" s="21" t="s">
        <v>4</v>
      </c>
      <c r="E61" s="22">
        <v>5.2656410054839213</v>
      </c>
      <c r="F61" s="22">
        <v>3.9888613099999999</v>
      </c>
      <c r="G61" s="73" t="s">
        <v>239</v>
      </c>
      <c r="H61" s="20" t="s">
        <v>267</v>
      </c>
      <c r="I61" s="20" t="s">
        <v>5</v>
      </c>
      <c r="J61" s="23">
        <v>7.0999999999999995E-3</v>
      </c>
      <c r="K61" s="24">
        <v>400000</v>
      </c>
      <c r="L61" s="24">
        <v>416048</v>
      </c>
      <c r="M61" s="22">
        <v>4.88</v>
      </c>
    </row>
    <row r="62" spans="1:13" x14ac:dyDescent="0.6">
      <c r="A62" s="25" t="s">
        <v>34</v>
      </c>
      <c r="B62" s="25" t="s">
        <v>35</v>
      </c>
      <c r="C62" s="61" t="s">
        <v>32</v>
      </c>
      <c r="D62" s="26" t="s">
        <v>4</v>
      </c>
      <c r="E62" s="27">
        <v>15.717755357576111</v>
      </c>
      <c r="F62" s="27">
        <v>3.2130954845527082</v>
      </c>
      <c r="G62" s="74" t="s">
        <v>238</v>
      </c>
      <c r="H62" s="25" t="s">
        <v>258</v>
      </c>
      <c r="I62" s="25" t="s">
        <v>5</v>
      </c>
      <c r="J62" s="28">
        <v>6.9999999999999993E-3</v>
      </c>
      <c r="K62" s="29">
        <v>700000</v>
      </c>
      <c r="L62" s="29">
        <v>421708</v>
      </c>
      <c r="M62" s="27">
        <v>0.1</v>
      </c>
    </row>
    <row r="63" spans="1:13" x14ac:dyDescent="0.6">
      <c r="A63" s="20" t="s">
        <v>170</v>
      </c>
      <c r="B63" s="20" t="s">
        <v>171</v>
      </c>
      <c r="C63" s="60" t="s">
        <v>74</v>
      </c>
      <c r="D63" s="21" t="s">
        <v>3</v>
      </c>
      <c r="E63" s="22">
        <v>2.3420045281435917</v>
      </c>
      <c r="F63" s="22">
        <v>5.1394184077727711</v>
      </c>
      <c r="G63" s="73" t="s">
        <v>240</v>
      </c>
      <c r="H63" s="20" t="s">
        <v>266</v>
      </c>
      <c r="I63" s="20" t="s">
        <v>5</v>
      </c>
      <c r="J63" s="23">
        <v>6.9999999999999993E-3</v>
      </c>
      <c r="K63" s="24">
        <v>500000</v>
      </c>
      <c r="L63" s="24">
        <v>423734.72499999998</v>
      </c>
      <c r="M63" s="22">
        <v>1.3</v>
      </c>
    </row>
    <row r="64" spans="1:13" x14ac:dyDescent="0.6">
      <c r="A64" s="25" t="s">
        <v>140</v>
      </c>
      <c r="B64" s="25" t="s">
        <v>141</v>
      </c>
      <c r="C64" s="61" t="s">
        <v>72</v>
      </c>
      <c r="D64" s="26" t="s">
        <v>4</v>
      </c>
      <c r="E64" s="27">
        <v>4.7286158501602795</v>
      </c>
      <c r="F64" s="27">
        <v>3.3141065599999999</v>
      </c>
      <c r="G64" s="74" t="s">
        <v>241</v>
      </c>
      <c r="H64" s="25" t="s">
        <v>260</v>
      </c>
      <c r="I64" s="25" t="s">
        <v>5</v>
      </c>
      <c r="J64" s="28">
        <v>6.8000000000000005E-3</v>
      </c>
      <c r="K64" s="29">
        <v>400000</v>
      </c>
      <c r="L64" s="29">
        <v>405988</v>
      </c>
      <c r="M64" s="27">
        <v>3.75</v>
      </c>
    </row>
    <row r="65" spans="1:13" x14ac:dyDescent="0.6">
      <c r="A65" s="20" t="s">
        <v>80</v>
      </c>
      <c r="B65" s="20" t="s">
        <v>81</v>
      </c>
      <c r="C65" s="60" t="s">
        <v>79</v>
      </c>
      <c r="D65" s="21" t="s">
        <v>4</v>
      </c>
      <c r="E65" s="22">
        <v>1.0656726526898788</v>
      </c>
      <c r="F65" s="22">
        <v>3.7330080200594957</v>
      </c>
      <c r="G65" s="73" t="s">
        <v>242</v>
      </c>
      <c r="H65" s="20" t="s">
        <v>267</v>
      </c>
      <c r="I65" s="20" t="s">
        <v>5</v>
      </c>
      <c r="J65" s="23">
        <v>6.8000000000000005E-3</v>
      </c>
      <c r="K65" s="24">
        <v>400000</v>
      </c>
      <c r="L65" s="24">
        <v>398668</v>
      </c>
      <c r="M65" s="22">
        <v>3.5</v>
      </c>
    </row>
    <row r="66" spans="1:13" x14ac:dyDescent="0.6">
      <c r="A66" s="25" t="s">
        <v>142</v>
      </c>
      <c r="B66" s="25" t="s">
        <v>143</v>
      </c>
      <c r="C66" s="61" t="s">
        <v>77</v>
      </c>
      <c r="D66" s="26" t="s">
        <v>4</v>
      </c>
      <c r="E66" s="27">
        <v>4.8065833100591302</v>
      </c>
      <c r="F66" s="27">
        <v>4.1670084127467657</v>
      </c>
      <c r="G66" s="74" t="s">
        <v>243</v>
      </c>
      <c r="H66" s="25" t="s">
        <v>260</v>
      </c>
      <c r="I66" s="25" t="s">
        <v>5</v>
      </c>
      <c r="J66" s="28">
        <v>6.7000000000000002E-3</v>
      </c>
      <c r="K66" s="29">
        <v>400000</v>
      </c>
      <c r="L66" s="29">
        <v>400272</v>
      </c>
      <c r="M66" s="27">
        <v>4.25</v>
      </c>
    </row>
    <row r="67" spans="1:13" x14ac:dyDescent="0.6">
      <c r="A67" s="20" t="s">
        <v>42</v>
      </c>
      <c r="B67" s="20" t="s">
        <v>43</v>
      </c>
      <c r="C67" s="60" t="s">
        <v>83</v>
      </c>
      <c r="D67" s="21" t="s">
        <v>4</v>
      </c>
      <c r="E67" s="22">
        <v>2.2668507802768398</v>
      </c>
      <c r="F67" s="22">
        <v>4.2141760208434622</v>
      </c>
      <c r="G67" s="73" t="s">
        <v>244</v>
      </c>
      <c r="H67" s="20" t="s">
        <v>265</v>
      </c>
      <c r="I67" s="20" t="s">
        <v>5</v>
      </c>
      <c r="J67" s="23">
        <v>6.5000000000000006E-3</v>
      </c>
      <c r="K67" s="24">
        <v>400000</v>
      </c>
      <c r="L67" s="24">
        <v>391740</v>
      </c>
      <c r="M67" s="22">
        <v>3.63</v>
      </c>
    </row>
    <row r="68" spans="1:13" x14ac:dyDescent="0.6">
      <c r="A68" s="25" t="s">
        <v>130</v>
      </c>
      <c r="B68" s="25" t="s">
        <v>131</v>
      </c>
      <c r="C68" s="61" t="s">
        <v>77</v>
      </c>
      <c r="D68" s="26" t="s">
        <v>4</v>
      </c>
      <c r="E68" s="27">
        <v>0.77948695740210416</v>
      </c>
      <c r="F68" s="27">
        <v>4.6402138697184645</v>
      </c>
      <c r="G68" s="74">
        <v>45714</v>
      </c>
      <c r="H68" s="25" t="s">
        <v>271</v>
      </c>
      <c r="I68" s="25" t="s">
        <v>5</v>
      </c>
      <c r="J68" s="28">
        <v>6.5000000000000006E-3</v>
      </c>
      <c r="K68" s="29">
        <v>400000</v>
      </c>
      <c r="L68" s="29">
        <v>392756</v>
      </c>
      <c r="M68" s="27">
        <v>2.63</v>
      </c>
    </row>
    <row r="69" spans="1:13" x14ac:dyDescent="0.6">
      <c r="A69" s="20" t="s">
        <v>6</v>
      </c>
      <c r="B69" s="20" t="s">
        <v>7</v>
      </c>
      <c r="C69" s="60" t="s">
        <v>82</v>
      </c>
      <c r="D69" s="21" t="s">
        <v>4</v>
      </c>
      <c r="E69" s="22">
        <v>4.6969369744525986</v>
      </c>
      <c r="F69" s="22">
        <v>7.3045886345923954</v>
      </c>
      <c r="G69" s="73">
        <v>47198</v>
      </c>
      <c r="H69" s="20" t="s">
        <v>260</v>
      </c>
      <c r="I69" s="20" t="s">
        <v>5</v>
      </c>
      <c r="J69" s="23">
        <v>6.4000000000000003E-3</v>
      </c>
      <c r="K69" s="24">
        <v>500000</v>
      </c>
      <c r="L69" s="24">
        <v>385000</v>
      </c>
      <c r="M69" s="22">
        <v>3.63</v>
      </c>
    </row>
    <row r="70" spans="1:13" x14ac:dyDescent="0.6">
      <c r="A70" s="25" t="s">
        <v>44</v>
      </c>
      <c r="B70" s="25" t="s">
        <v>45</v>
      </c>
      <c r="C70" s="61" t="s">
        <v>82</v>
      </c>
      <c r="D70" s="26" t="s">
        <v>4</v>
      </c>
      <c r="E70" s="27">
        <v>1.7555440620092828</v>
      </c>
      <c r="F70" s="27">
        <v>7.4740993082029954</v>
      </c>
      <c r="G70" s="74">
        <v>46104</v>
      </c>
      <c r="H70" s="25" t="s">
        <v>260</v>
      </c>
      <c r="I70" s="25" t="s">
        <v>5</v>
      </c>
      <c r="J70" s="28">
        <v>6.3E-3</v>
      </c>
      <c r="K70" s="29">
        <v>400000</v>
      </c>
      <c r="L70" s="29">
        <v>378200</v>
      </c>
      <c r="M70" s="27">
        <v>5.25</v>
      </c>
    </row>
    <row r="71" spans="1:13" x14ac:dyDescent="0.6">
      <c r="A71" s="54" t="s">
        <v>158</v>
      </c>
      <c r="B71" s="54" t="s">
        <v>159</v>
      </c>
      <c r="C71" s="62" t="s">
        <v>72</v>
      </c>
      <c r="D71" s="55" t="s">
        <v>4</v>
      </c>
      <c r="E71" s="56">
        <v>0.92059120955124152</v>
      </c>
      <c r="F71" s="56">
        <v>4.1942759380832113</v>
      </c>
      <c r="G71" s="75">
        <v>45679</v>
      </c>
      <c r="H71" s="54" t="s">
        <v>263</v>
      </c>
      <c r="I71" s="54" t="s">
        <v>5</v>
      </c>
      <c r="J71" s="57">
        <v>6.3E-3</v>
      </c>
      <c r="K71" s="58">
        <v>400000</v>
      </c>
      <c r="L71" s="58">
        <v>384040</v>
      </c>
      <c r="M71" s="56">
        <v>0.95</v>
      </c>
    </row>
    <row r="72" spans="1:13" x14ac:dyDescent="0.6">
      <c r="A72" s="25" t="s">
        <v>275</v>
      </c>
      <c r="B72" s="25" t="s">
        <v>276</v>
      </c>
      <c r="C72" s="61" t="s">
        <v>74</v>
      </c>
      <c r="D72" s="26" t="s">
        <v>3</v>
      </c>
      <c r="E72" s="27">
        <v>1.077493148458883</v>
      </c>
      <c r="F72" s="27">
        <v>5.8973185487616382</v>
      </c>
      <c r="G72" s="74" t="s">
        <v>215</v>
      </c>
      <c r="H72" s="25" t="s">
        <v>260</v>
      </c>
      <c r="I72" s="25" t="s">
        <v>5</v>
      </c>
      <c r="J72" s="28">
        <v>5.8999999999999999E-3</v>
      </c>
      <c r="K72" s="29">
        <v>400000</v>
      </c>
      <c r="L72" s="29">
        <v>355665.87400000001</v>
      </c>
      <c r="M72" s="27">
        <v>1.32</v>
      </c>
    </row>
    <row r="73" spans="1:13" x14ac:dyDescent="0.6">
      <c r="A73" s="54" t="s">
        <v>8</v>
      </c>
      <c r="B73" s="54" t="s">
        <v>50</v>
      </c>
      <c r="C73" s="62" t="s">
        <v>72</v>
      </c>
      <c r="D73" s="55" t="s">
        <v>4</v>
      </c>
      <c r="E73" s="56">
        <v>3.3784856320882071</v>
      </c>
      <c r="F73" s="56">
        <v>8.1197215358211707</v>
      </c>
      <c r="G73" s="75">
        <v>46690</v>
      </c>
      <c r="H73" s="54" t="s">
        <v>260</v>
      </c>
      <c r="I73" s="54" t="s">
        <v>5</v>
      </c>
      <c r="J73" s="57">
        <v>5.5000000000000005E-3</v>
      </c>
      <c r="K73" s="58">
        <v>400000</v>
      </c>
      <c r="L73" s="58">
        <v>336000</v>
      </c>
      <c r="M73" s="56">
        <v>4.63</v>
      </c>
    </row>
    <row r="74" spans="1:13" x14ac:dyDescent="0.6">
      <c r="A74" s="25" t="s">
        <v>245</v>
      </c>
      <c r="B74" s="25" t="s">
        <v>246</v>
      </c>
      <c r="C74" s="61" t="s">
        <v>77</v>
      </c>
      <c r="D74" s="26" t="s">
        <v>4</v>
      </c>
      <c r="E74" s="27">
        <v>4.0900227179887816</v>
      </c>
      <c r="F74" s="27">
        <v>6.1192081723947469</v>
      </c>
      <c r="G74" s="74" t="s">
        <v>247</v>
      </c>
      <c r="H74" s="25" t="s">
        <v>267</v>
      </c>
      <c r="I74" s="25" t="s">
        <v>5</v>
      </c>
      <c r="J74" s="28">
        <v>4.8999999999999998E-3</v>
      </c>
      <c r="K74" s="29">
        <v>300000</v>
      </c>
      <c r="L74" s="29">
        <v>297702</v>
      </c>
      <c r="M74" s="27">
        <v>6</v>
      </c>
    </row>
    <row r="75" spans="1:13" ht="24.75" thickBot="1" x14ac:dyDescent="0.65">
      <c r="A75" s="54" t="s">
        <v>248</v>
      </c>
      <c r="B75" s="54" t="s">
        <v>249</v>
      </c>
      <c r="C75" s="62" t="s">
        <v>250</v>
      </c>
      <c r="D75" s="55" t="s">
        <v>4</v>
      </c>
      <c r="E75" s="56">
        <v>2.8739657589797449</v>
      </c>
      <c r="F75" s="56">
        <v>19.263221990156502</v>
      </c>
      <c r="G75" s="75" t="s">
        <v>251</v>
      </c>
      <c r="H75" s="54" t="s">
        <v>260</v>
      </c>
      <c r="I75" s="54" t="s">
        <v>5</v>
      </c>
      <c r="J75" s="57">
        <v>4.8999999999999998E-3</v>
      </c>
      <c r="K75" s="58">
        <v>500000</v>
      </c>
      <c r="L75" s="58">
        <v>296700</v>
      </c>
      <c r="M75" s="56">
        <v>3</v>
      </c>
    </row>
    <row r="76" spans="1:13" ht="25.5" thickTop="1" thickBot="1" x14ac:dyDescent="0.65">
      <c r="A76" s="41"/>
      <c r="B76" s="41"/>
      <c r="C76" s="42"/>
      <c r="D76" s="42"/>
      <c r="E76" s="41"/>
      <c r="F76" s="41"/>
      <c r="G76" s="41"/>
      <c r="H76" s="41"/>
      <c r="I76" s="41"/>
      <c r="J76" s="43">
        <f>SUM(J8:J75)</f>
        <v>0.60639999999999972</v>
      </c>
      <c r="K76" s="44"/>
      <c r="L76" s="44"/>
      <c r="M76" s="41"/>
    </row>
    <row r="77" spans="1:13" ht="24.75" thickTop="1" x14ac:dyDescent="0.6">
      <c r="A77" s="30"/>
      <c r="B77" s="30"/>
      <c r="C77" s="30"/>
      <c r="D77" s="30"/>
      <c r="E77" s="31"/>
      <c r="F77" s="31"/>
      <c r="G77" s="30"/>
      <c r="H77" s="30"/>
      <c r="I77" s="30"/>
      <c r="J77" s="32"/>
      <c r="K77" s="33"/>
      <c r="L77" s="33"/>
      <c r="M77" s="31"/>
    </row>
    <row r="78" spans="1:13" x14ac:dyDescent="0.6">
      <c r="A78" s="76" t="s">
        <v>295</v>
      </c>
      <c r="B78" s="76"/>
      <c r="C78" s="76"/>
      <c r="D78" s="76"/>
      <c r="E78" s="31"/>
      <c r="F78" s="31"/>
      <c r="G78" s="30"/>
      <c r="H78" s="30"/>
      <c r="I78" s="30"/>
      <c r="J78" s="32"/>
      <c r="K78" s="33"/>
      <c r="L78" s="33"/>
      <c r="M78" s="31"/>
    </row>
    <row r="79" spans="1:13" ht="24.75" thickBot="1" x14ac:dyDescent="0.65">
      <c r="A79" s="11" t="s">
        <v>0</v>
      </c>
      <c r="B79" s="11" t="s">
        <v>1</v>
      </c>
      <c r="C79" s="14" t="s">
        <v>284</v>
      </c>
      <c r="D79" s="34" t="s">
        <v>285</v>
      </c>
      <c r="E79" s="35"/>
      <c r="F79" s="36"/>
      <c r="G79" s="36"/>
      <c r="H79" s="14" t="s">
        <v>289</v>
      </c>
      <c r="I79" s="35"/>
      <c r="J79" s="70" t="s">
        <v>291</v>
      </c>
      <c r="K79" s="71" t="s">
        <v>2</v>
      </c>
      <c r="L79" s="71" t="s">
        <v>292</v>
      </c>
      <c r="M79" s="35"/>
    </row>
    <row r="80" spans="1:13" ht="24.75" thickTop="1" x14ac:dyDescent="0.6">
      <c r="A80" s="37" t="s">
        <v>15</v>
      </c>
      <c r="B80" s="37" t="s">
        <v>16</v>
      </c>
      <c r="C80" s="63" t="s">
        <v>74</v>
      </c>
      <c r="D80" s="27" t="s">
        <v>3</v>
      </c>
      <c r="E80" s="37"/>
      <c r="F80" s="37"/>
      <c r="G80" s="37"/>
      <c r="H80" s="37" t="s">
        <v>259</v>
      </c>
      <c r="I80" s="37"/>
      <c r="J80" s="38">
        <v>2.5499999999999998E-2</v>
      </c>
      <c r="K80" s="29">
        <v>10000</v>
      </c>
      <c r="L80" s="29">
        <v>1546007.3</v>
      </c>
      <c r="M80" s="37"/>
    </row>
    <row r="81" spans="1:13" x14ac:dyDescent="0.6">
      <c r="A81" s="39" t="s">
        <v>24</v>
      </c>
      <c r="B81" s="39" t="s">
        <v>25</v>
      </c>
      <c r="C81" s="64" t="s">
        <v>74</v>
      </c>
      <c r="D81" s="22" t="s">
        <v>3</v>
      </c>
      <c r="E81" s="39"/>
      <c r="F81" s="39"/>
      <c r="G81" s="39"/>
      <c r="H81" s="39" t="s">
        <v>262</v>
      </c>
      <c r="I81" s="39"/>
      <c r="J81" s="40">
        <v>2.3799999999999998E-2</v>
      </c>
      <c r="K81" s="24">
        <v>2000</v>
      </c>
      <c r="L81" s="24">
        <v>1446881.72</v>
      </c>
      <c r="M81" s="39"/>
    </row>
    <row r="82" spans="1:13" x14ac:dyDescent="0.6">
      <c r="A82" s="37" t="s">
        <v>20</v>
      </c>
      <c r="B82" s="37" t="s">
        <v>21</v>
      </c>
      <c r="C82" s="63" t="s">
        <v>74</v>
      </c>
      <c r="D82" s="27" t="s">
        <v>3</v>
      </c>
      <c r="E82" s="37"/>
      <c r="F82" s="37"/>
      <c r="G82" s="37"/>
      <c r="H82" s="37" t="s">
        <v>263</v>
      </c>
      <c r="I82" s="37"/>
      <c r="J82" s="38">
        <v>2.2099999999999998E-2</v>
      </c>
      <c r="K82" s="29">
        <v>8000</v>
      </c>
      <c r="L82" s="29">
        <v>1339673.42</v>
      </c>
      <c r="M82" s="37"/>
    </row>
    <row r="83" spans="1:13" x14ac:dyDescent="0.6">
      <c r="A83" s="39" t="s">
        <v>22</v>
      </c>
      <c r="B83" s="39" t="s">
        <v>23</v>
      </c>
      <c r="C83" s="64" t="s">
        <v>74</v>
      </c>
      <c r="D83" s="22" t="s">
        <v>3</v>
      </c>
      <c r="E83" s="39"/>
      <c r="F83" s="39"/>
      <c r="G83" s="39"/>
      <c r="H83" s="39" t="s">
        <v>261</v>
      </c>
      <c r="I83" s="39"/>
      <c r="J83" s="40">
        <v>1.84E-2</v>
      </c>
      <c r="K83" s="24">
        <v>3000</v>
      </c>
      <c r="L83" s="24">
        <v>1114910.19</v>
      </c>
      <c r="M83" s="39"/>
    </row>
    <row r="84" spans="1:13" x14ac:dyDescent="0.6">
      <c r="A84" s="37" t="s">
        <v>148</v>
      </c>
      <c r="B84" s="37" t="s">
        <v>149</v>
      </c>
      <c r="C84" s="63" t="s">
        <v>74</v>
      </c>
      <c r="D84" s="27" t="s">
        <v>3</v>
      </c>
      <c r="E84" s="37"/>
      <c r="F84" s="37"/>
      <c r="G84" s="37"/>
      <c r="H84" s="37" t="s">
        <v>271</v>
      </c>
      <c r="I84" s="37"/>
      <c r="J84" s="38">
        <v>1.55E-2</v>
      </c>
      <c r="K84" s="29">
        <v>15000</v>
      </c>
      <c r="L84" s="29">
        <v>938072.625</v>
      </c>
      <c r="M84" s="37"/>
    </row>
    <row r="85" spans="1:13" x14ac:dyDescent="0.6">
      <c r="A85" s="39" t="s">
        <v>67</v>
      </c>
      <c r="B85" s="39" t="s">
        <v>52</v>
      </c>
      <c r="C85" s="64" t="s">
        <v>74</v>
      </c>
      <c r="D85" s="22" t="s">
        <v>4</v>
      </c>
      <c r="E85" s="39"/>
      <c r="F85" s="39"/>
      <c r="G85" s="39"/>
      <c r="H85" s="39" t="s">
        <v>265</v>
      </c>
      <c r="I85" s="39"/>
      <c r="J85" s="40">
        <v>1.3600000000000001E-2</v>
      </c>
      <c r="K85" s="24">
        <v>2000</v>
      </c>
      <c r="L85" s="24">
        <v>824400</v>
      </c>
      <c r="M85" s="39"/>
    </row>
    <row r="86" spans="1:13" x14ac:dyDescent="0.6">
      <c r="A86" s="37" t="s">
        <v>53</v>
      </c>
      <c r="B86" s="37" t="s">
        <v>54</v>
      </c>
      <c r="C86" s="63" t="s">
        <v>74</v>
      </c>
      <c r="D86" s="27" t="s">
        <v>3</v>
      </c>
      <c r="E86" s="37"/>
      <c r="F86" s="37"/>
      <c r="G86" s="37"/>
      <c r="H86" s="37" t="s">
        <v>261</v>
      </c>
      <c r="I86" s="37"/>
      <c r="J86" s="38">
        <v>1.26E-2</v>
      </c>
      <c r="K86" s="29">
        <v>3000</v>
      </c>
      <c r="L86" s="29">
        <v>762413.79</v>
      </c>
      <c r="M86" s="37"/>
    </row>
    <row r="87" spans="1:13" x14ac:dyDescent="0.6">
      <c r="A87" s="39" t="s">
        <v>17</v>
      </c>
      <c r="B87" s="39" t="s">
        <v>18</v>
      </c>
      <c r="C87" s="64" t="s">
        <v>85</v>
      </c>
      <c r="D87" s="22" t="s">
        <v>19</v>
      </c>
      <c r="E87" s="39"/>
      <c r="F87" s="39"/>
      <c r="G87" s="39"/>
      <c r="H87" s="39" t="s">
        <v>262</v>
      </c>
      <c r="I87" s="39"/>
      <c r="J87" s="40">
        <v>1.2E-2</v>
      </c>
      <c r="K87" s="24">
        <v>8000</v>
      </c>
      <c r="L87" s="24">
        <v>727716.6</v>
      </c>
      <c r="M87" s="39"/>
    </row>
    <row r="88" spans="1:13" x14ac:dyDescent="0.6">
      <c r="A88" s="37" t="s">
        <v>184</v>
      </c>
      <c r="B88" s="37" t="s">
        <v>185</v>
      </c>
      <c r="C88" s="63" t="s">
        <v>74</v>
      </c>
      <c r="D88" s="27" t="s">
        <v>3</v>
      </c>
      <c r="E88" s="37"/>
      <c r="F88" s="37"/>
      <c r="G88" s="37"/>
      <c r="H88" s="37" t="s">
        <v>271</v>
      </c>
      <c r="I88" s="37"/>
      <c r="J88" s="38">
        <v>1.1899999999999999E-2</v>
      </c>
      <c r="K88" s="29">
        <v>6500</v>
      </c>
      <c r="L88" s="29">
        <v>723335.61624999996</v>
      </c>
      <c r="M88" s="37"/>
    </row>
    <row r="89" spans="1:13" x14ac:dyDescent="0.6">
      <c r="A89" s="39" t="s">
        <v>190</v>
      </c>
      <c r="B89" s="39" t="s">
        <v>191</v>
      </c>
      <c r="C89" s="64" t="s">
        <v>74</v>
      </c>
      <c r="D89" s="22" t="s">
        <v>3</v>
      </c>
      <c r="E89" s="39"/>
      <c r="F89" s="39"/>
      <c r="G89" s="39"/>
      <c r="H89" s="39" t="s">
        <v>260</v>
      </c>
      <c r="I89" s="39"/>
      <c r="J89" s="40">
        <v>1.1299999999999999E-2</v>
      </c>
      <c r="K89" s="24">
        <v>10000</v>
      </c>
      <c r="L89" s="24">
        <v>685908.6</v>
      </c>
      <c r="M89" s="39"/>
    </row>
    <row r="90" spans="1:13" x14ac:dyDescent="0.6">
      <c r="A90" s="37" t="s">
        <v>146</v>
      </c>
      <c r="B90" s="37" t="s">
        <v>147</v>
      </c>
      <c r="C90" s="63" t="s">
        <v>150</v>
      </c>
      <c r="D90" s="27" t="s">
        <v>3</v>
      </c>
      <c r="E90" s="37"/>
      <c r="F90" s="37"/>
      <c r="G90" s="37"/>
      <c r="H90" s="37" t="s">
        <v>263</v>
      </c>
      <c r="I90" s="37"/>
      <c r="J90" s="38">
        <v>1.1299999999999999E-2</v>
      </c>
      <c r="K90" s="29">
        <v>500</v>
      </c>
      <c r="L90" s="29">
        <v>685496.98</v>
      </c>
      <c r="M90" s="37"/>
    </row>
    <row r="91" spans="1:13" x14ac:dyDescent="0.6">
      <c r="A91" s="39" t="s">
        <v>252</v>
      </c>
      <c r="B91" s="39" t="s">
        <v>253</v>
      </c>
      <c r="C91" s="64" t="s">
        <v>74</v>
      </c>
      <c r="D91" s="22" t="s">
        <v>3</v>
      </c>
      <c r="E91" s="39"/>
      <c r="F91" s="39"/>
      <c r="G91" s="39"/>
      <c r="H91" s="39" t="s">
        <v>260</v>
      </c>
      <c r="I91" s="39"/>
      <c r="J91" s="40">
        <v>1.09E-2</v>
      </c>
      <c r="K91" s="24">
        <v>1500</v>
      </c>
      <c r="L91" s="24">
        <v>664102.09499999997</v>
      </c>
      <c r="M91" s="39"/>
    </row>
    <row r="92" spans="1:13" x14ac:dyDescent="0.6">
      <c r="A92" s="37" t="s">
        <v>172</v>
      </c>
      <c r="B92" s="37" t="s">
        <v>173</v>
      </c>
      <c r="C92" s="63" t="s">
        <v>74</v>
      </c>
      <c r="D92" s="27" t="s">
        <v>3</v>
      </c>
      <c r="E92" s="37"/>
      <c r="F92" s="37"/>
      <c r="G92" s="37"/>
      <c r="H92" s="37" t="s">
        <v>267</v>
      </c>
      <c r="I92" s="37"/>
      <c r="J92" s="38">
        <v>1.0800000000000001E-2</v>
      </c>
      <c r="K92" s="29">
        <v>4000</v>
      </c>
      <c r="L92" s="29">
        <v>657619.07999999996</v>
      </c>
      <c r="M92" s="37"/>
    </row>
    <row r="93" spans="1:13" x14ac:dyDescent="0.6">
      <c r="A93" s="39" t="s">
        <v>61</v>
      </c>
      <c r="B93" s="39" t="s">
        <v>62</v>
      </c>
      <c r="C93" s="64" t="s">
        <v>72</v>
      </c>
      <c r="D93" s="22" t="s">
        <v>4</v>
      </c>
      <c r="E93" s="39"/>
      <c r="F93" s="39"/>
      <c r="G93" s="39"/>
      <c r="H93" s="39" t="s">
        <v>266</v>
      </c>
      <c r="I93" s="39"/>
      <c r="J93" s="40">
        <v>1.01E-2</v>
      </c>
      <c r="K93" s="24">
        <v>3500</v>
      </c>
      <c r="L93" s="24">
        <v>615790</v>
      </c>
      <c r="M93" s="39"/>
    </row>
    <row r="94" spans="1:13" x14ac:dyDescent="0.6">
      <c r="A94" s="37" t="s">
        <v>254</v>
      </c>
      <c r="B94" s="37" t="s">
        <v>255</v>
      </c>
      <c r="C94" s="63" t="s">
        <v>256</v>
      </c>
      <c r="D94" s="27" t="s">
        <v>3</v>
      </c>
      <c r="E94" s="37"/>
      <c r="F94" s="37"/>
      <c r="G94" s="37"/>
      <c r="H94" s="37" t="s">
        <v>263</v>
      </c>
      <c r="I94" s="37"/>
      <c r="J94" s="38">
        <v>9.7000000000000003E-3</v>
      </c>
      <c r="K94" s="29">
        <v>1750</v>
      </c>
      <c r="L94" s="29">
        <v>589921.62250000006</v>
      </c>
      <c r="M94" s="37"/>
    </row>
    <row r="95" spans="1:13" x14ac:dyDescent="0.6">
      <c r="A95" s="39" t="s">
        <v>97</v>
      </c>
      <c r="B95" s="39" t="s">
        <v>98</v>
      </c>
      <c r="C95" s="64" t="s">
        <v>75</v>
      </c>
      <c r="D95" s="22" t="s">
        <v>4</v>
      </c>
      <c r="E95" s="39"/>
      <c r="F95" s="39"/>
      <c r="G95" s="39"/>
      <c r="H95" s="39" t="s">
        <v>261</v>
      </c>
      <c r="I95" s="39"/>
      <c r="J95" s="40">
        <v>9.5999999999999992E-3</v>
      </c>
      <c r="K95" s="24">
        <v>700</v>
      </c>
      <c r="L95" s="24">
        <v>582890</v>
      </c>
      <c r="M95" s="39"/>
    </row>
    <row r="96" spans="1:13" x14ac:dyDescent="0.6">
      <c r="A96" s="37" t="s">
        <v>277</v>
      </c>
      <c r="B96" s="37" t="s">
        <v>278</v>
      </c>
      <c r="C96" s="63" t="s">
        <v>74</v>
      </c>
      <c r="D96" s="27" t="s">
        <v>3</v>
      </c>
      <c r="E96" s="37"/>
      <c r="F96" s="37"/>
      <c r="G96" s="37"/>
      <c r="H96" s="37" t="s">
        <v>263</v>
      </c>
      <c r="I96" s="37"/>
      <c r="J96" s="38">
        <v>9.3999999999999986E-3</v>
      </c>
      <c r="K96" s="29">
        <v>175</v>
      </c>
      <c r="L96" s="29">
        <v>571381.18188000005</v>
      </c>
      <c r="M96" s="37"/>
    </row>
    <row r="97" spans="1:14" x14ac:dyDescent="0.6">
      <c r="A97" s="39" t="s">
        <v>134</v>
      </c>
      <c r="B97" s="39" t="s">
        <v>135</v>
      </c>
      <c r="C97" s="64" t="s">
        <v>77</v>
      </c>
      <c r="D97" s="22" t="s">
        <v>4</v>
      </c>
      <c r="E97" s="39"/>
      <c r="F97" s="39"/>
      <c r="G97" s="39"/>
      <c r="H97" s="39" t="s">
        <v>264</v>
      </c>
      <c r="I97" s="39"/>
      <c r="J97" s="40">
        <v>8.6999999999999994E-3</v>
      </c>
      <c r="K97" s="24">
        <v>18000</v>
      </c>
      <c r="L97" s="24">
        <v>525420</v>
      </c>
      <c r="M97" s="39"/>
    </row>
    <row r="98" spans="1:14" x14ac:dyDescent="0.6">
      <c r="A98" s="37" t="s">
        <v>162</v>
      </c>
      <c r="B98" s="37" t="s">
        <v>163</v>
      </c>
      <c r="C98" s="63" t="s">
        <v>74</v>
      </c>
      <c r="D98" s="27" t="s">
        <v>3</v>
      </c>
      <c r="E98" s="37"/>
      <c r="F98" s="37"/>
      <c r="G98" s="37"/>
      <c r="H98" s="37" t="s">
        <v>262</v>
      </c>
      <c r="I98" s="37"/>
      <c r="J98" s="38">
        <v>8.5000000000000006E-3</v>
      </c>
      <c r="K98" s="29">
        <v>4000</v>
      </c>
      <c r="L98" s="29">
        <v>517331.5</v>
      </c>
      <c r="M98" s="37"/>
    </row>
    <row r="99" spans="1:14" x14ac:dyDescent="0.6">
      <c r="A99" s="39" t="s">
        <v>160</v>
      </c>
      <c r="B99" s="39" t="s">
        <v>161</v>
      </c>
      <c r="C99" s="64" t="s">
        <v>74</v>
      </c>
      <c r="D99" s="22" t="s">
        <v>3</v>
      </c>
      <c r="E99" s="39"/>
      <c r="F99" s="39"/>
      <c r="G99" s="39"/>
      <c r="H99" s="39" t="s">
        <v>261</v>
      </c>
      <c r="I99" s="39"/>
      <c r="J99" s="40">
        <v>8.1000000000000013E-3</v>
      </c>
      <c r="K99" s="24">
        <v>1800</v>
      </c>
      <c r="L99" s="24">
        <v>494393.04</v>
      </c>
      <c r="M99" s="39"/>
    </row>
    <row r="100" spans="1:14" x14ac:dyDescent="0.6">
      <c r="A100" s="37" t="s">
        <v>192</v>
      </c>
      <c r="B100" s="37" t="s">
        <v>193</v>
      </c>
      <c r="C100" s="63" t="s">
        <v>72</v>
      </c>
      <c r="D100" s="27" t="s">
        <v>4</v>
      </c>
      <c r="E100" s="37"/>
      <c r="F100" s="37"/>
      <c r="G100" s="37"/>
      <c r="H100" s="37" t="s">
        <v>260</v>
      </c>
      <c r="I100" s="37"/>
      <c r="J100" s="38">
        <v>7.7000000000000002E-3</v>
      </c>
      <c r="K100" s="29">
        <v>1750</v>
      </c>
      <c r="L100" s="29">
        <v>466375</v>
      </c>
      <c r="M100" s="37"/>
    </row>
    <row r="101" spans="1:14" x14ac:dyDescent="0.6">
      <c r="A101" s="65" t="s">
        <v>51</v>
      </c>
      <c r="B101" s="65" t="s">
        <v>279</v>
      </c>
      <c r="C101" s="66" t="s">
        <v>77</v>
      </c>
      <c r="D101" s="56" t="s">
        <v>4</v>
      </c>
      <c r="E101" s="65"/>
      <c r="F101" s="65"/>
      <c r="G101" s="65"/>
      <c r="H101" s="65" t="s">
        <v>263</v>
      </c>
      <c r="I101" s="65"/>
      <c r="J101" s="67">
        <v>7.7000000000000002E-3</v>
      </c>
      <c r="K101" s="58">
        <v>600</v>
      </c>
      <c r="L101" s="58">
        <v>464640</v>
      </c>
      <c r="M101" s="65"/>
    </row>
    <row r="102" spans="1:14" ht="24.75" thickBot="1" x14ac:dyDescent="0.65">
      <c r="A102" s="37" t="s">
        <v>95</v>
      </c>
      <c r="B102" s="37" t="s">
        <v>96</v>
      </c>
      <c r="C102" s="63" t="s">
        <v>74</v>
      </c>
      <c r="D102" s="27" t="s">
        <v>3</v>
      </c>
      <c r="E102" s="37"/>
      <c r="F102" s="37"/>
      <c r="G102" s="37"/>
      <c r="H102" s="37" t="s">
        <v>262</v>
      </c>
      <c r="I102" s="37"/>
      <c r="J102" s="38">
        <v>6.7000000000000002E-3</v>
      </c>
      <c r="K102" s="29">
        <v>3000</v>
      </c>
      <c r="L102" s="29">
        <v>408570.27</v>
      </c>
      <c r="M102" s="37"/>
    </row>
    <row r="103" spans="1:14" ht="25.5" thickTop="1" thickBot="1" x14ac:dyDescent="0.65">
      <c r="A103" s="41"/>
      <c r="B103" s="41"/>
      <c r="C103" s="42"/>
      <c r="D103" s="42"/>
      <c r="E103" s="41"/>
      <c r="F103" s="41"/>
      <c r="G103" s="41"/>
      <c r="H103" s="41"/>
      <c r="I103" s="41"/>
      <c r="J103" s="43">
        <f>SUM(J80:J102)</f>
        <v>0.28589999999999999</v>
      </c>
      <c r="K103" s="44"/>
      <c r="L103" s="44"/>
      <c r="M103" s="41"/>
    </row>
    <row r="104" spans="1:14" ht="24.75" thickTop="1" x14ac:dyDescent="0.6"/>
    <row r="105" spans="1:14" x14ac:dyDescent="0.6">
      <c r="A105" s="45" t="s">
        <v>296</v>
      </c>
      <c r="B105" s="20"/>
      <c r="C105" s="20"/>
      <c r="D105" s="20"/>
      <c r="E105" s="20"/>
      <c r="F105" s="20"/>
      <c r="G105" s="46" t="s">
        <v>26</v>
      </c>
      <c r="H105" s="47" t="s">
        <v>26</v>
      </c>
      <c r="I105" s="46"/>
      <c r="J105" s="48"/>
      <c r="K105" s="20"/>
      <c r="L105" s="20"/>
      <c r="M105" s="20"/>
    </row>
    <row r="106" spans="1:14" ht="24.75" thickBot="1" x14ac:dyDescent="0.65">
      <c r="A106" s="11" t="s">
        <v>0</v>
      </c>
      <c r="B106" s="11" t="s">
        <v>1</v>
      </c>
      <c r="C106" s="34"/>
      <c r="D106" s="34" t="s">
        <v>285</v>
      </c>
      <c r="E106" s="35"/>
      <c r="F106" s="36"/>
      <c r="G106" s="36"/>
      <c r="H106" s="14" t="s">
        <v>289</v>
      </c>
      <c r="I106" s="35"/>
      <c r="J106" s="70" t="s">
        <v>291</v>
      </c>
      <c r="K106" s="71" t="s">
        <v>2</v>
      </c>
      <c r="L106" s="71" t="s">
        <v>292</v>
      </c>
      <c r="M106" s="35"/>
    </row>
    <row r="107" spans="1:14" ht="25.5" thickTop="1" thickBot="1" x14ac:dyDescent="0.65">
      <c r="A107" s="25" t="s">
        <v>48</v>
      </c>
      <c r="B107" s="25" t="s">
        <v>280</v>
      </c>
      <c r="C107" s="25"/>
      <c r="D107" s="26" t="s">
        <v>4</v>
      </c>
      <c r="E107" s="37"/>
      <c r="F107" s="37"/>
      <c r="G107" s="25"/>
      <c r="H107" s="25" t="s">
        <v>297</v>
      </c>
      <c r="I107" s="25"/>
      <c r="J107" s="28">
        <v>3.4200000000000001E-2</v>
      </c>
      <c r="K107" s="29">
        <v>30000</v>
      </c>
      <c r="L107" s="29">
        <v>2072100</v>
      </c>
      <c r="M107" s="37"/>
    </row>
    <row r="108" spans="1:14" ht="25.5" thickTop="1" thickBot="1" x14ac:dyDescent="0.65">
      <c r="A108" s="49"/>
      <c r="B108" s="49"/>
      <c r="C108" s="49"/>
      <c r="D108" s="49"/>
      <c r="E108" s="50"/>
      <c r="F108" s="50"/>
      <c r="G108" s="49"/>
      <c r="H108" s="49"/>
      <c r="I108" s="49"/>
      <c r="J108" s="51">
        <f>SUM(J107)</f>
        <v>3.4200000000000001E-2</v>
      </c>
      <c r="K108" s="52"/>
      <c r="L108" s="53"/>
      <c r="M108" s="53"/>
    </row>
    <row r="109" spans="1:14" ht="15.75" customHeight="1" thickTop="1" x14ac:dyDescent="0.6"/>
    <row r="111" spans="1:14" ht="37.9" customHeight="1" x14ac:dyDescent="0.6">
      <c r="A111" s="79" t="s">
        <v>281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4" x14ac:dyDescent="0.6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</sheetData>
  <sheetProtection algorithmName="SHA-512" hashValue="Bh8aitEf6vPK6Hl6+oI6gU0fkdMkSW3oOTfgnwkXsGc5ITlvgTvxLENznNVbbnN71Dpu+7HKTAyu7++pyPBwBw==" saltValue="y0FO9EhqigSv8mtKxLjXbA==" spinCount="100000" sheet="1" objects="1" scenarios="1"/>
  <mergeCells count="5">
    <mergeCell ref="A78:D78"/>
    <mergeCell ref="A3:M3"/>
    <mergeCell ref="A4:M4"/>
    <mergeCell ref="A111:M111"/>
    <mergeCell ref="B112:N112"/>
  </mergeCells>
  <pageMargins left="0.94488188976377963" right="0.43307086614173229" top="0.15748031496062992" bottom="0.35433070866141736" header="0.31496062992125984" footer="0.31496062992125984"/>
  <pageSetup paperSize="9" scale="57" fitToHeight="2" orientation="landscape" horizontalDpi="1200" verticalDpi="1200" r:id="rId1"/>
  <rowBreaks count="2" manualBreakCount="2">
    <brk id="39" max="16383" man="1"/>
    <brk id="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BF18-DBFF-4E66-9F72-F77469BC888A}">
  <sheetPr>
    <pageSetUpPr fitToPage="1"/>
  </sheetPr>
  <dimension ref="A3:M63"/>
  <sheetViews>
    <sheetView showGridLines="0" zoomScale="80" zoomScaleNormal="80" workbookViewId="0"/>
  </sheetViews>
  <sheetFormatPr baseColWidth="10" defaultColWidth="11.5703125" defaultRowHeight="24" x14ac:dyDescent="0.6"/>
  <cols>
    <col min="1" max="1" width="20.42578125" style="2" bestFit="1" customWidth="1"/>
    <col min="2" max="2" width="46.5703125" style="2" bestFit="1" customWidth="1"/>
    <col min="3" max="3" width="11.7109375" style="2" customWidth="1"/>
    <col min="4" max="4" width="13.5703125" style="2" customWidth="1"/>
    <col min="5" max="5" width="12.7109375" style="2" customWidth="1"/>
    <col min="6" max="6" width="5.85546875" style="2" customWidth="1"/>
    <col min="7" max="7" width="13.42578125" style="2" bestFit="1" customWidth="1"/>
    <col min="8" max="8" width="21.7109375" style="2" bestFit="1" customWidth="1"/>
    <col min="9" max="9" width="10" style="2" bestFit="1" customWidth="1"/>
    <col min="10" max="10" width="10.28515625" style="2" bestFit="1" customWidth="1"/>
    <col min="11" max="11" width="12.140625" style="2" bestFit="1" customWidth="1"/>
    <col min="12" max="12" width="19.7109375" style="2" customWidth="1"/>
    <col min="13" max="13" width="34.140625" style="2" customWidth="1"/>
    <col min="14" max="16384" width="11.5703125" style="2"/>
  </cols>
  <sheetData>
    <row r="3" spans="1:13" x14ac:dyDescent="0.6">
      <c r="A3" s="82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x14ac:dyDescent="0.6">
      <c r="A4" s="82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x14ac:dyDescent="0.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6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6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6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6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6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6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6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6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3" x14ac:dyDescent="0.6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6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6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6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6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6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6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6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6">
      <c r="A23" s="3"/>
      <c r="B23" s="3"/>
      <c r="C23" s="3"/>
      <c r="D23" s="3"/>
      <c r="E23" s="3"/>
      <c r="F23" s="3"/>
      <c r="G23" s="3"/>
      <c r="H23" s="3"/>
      <c r="I23" s="3"/>
    </row>
    <row r="25" spans="1:9" x14ac:dyDescent="0.6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6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6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6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6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6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6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6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6">
      <c r="A33" s="3"/>
      <c r="B33" s="3"/>
      <c r="C33" s="3"/>
      <c r="D33" s="3"/>
      <c r="E33" s="3"/>
      <c r="F33" s="3"/>
      <c r="G33" s="3"/>
      <c r="H33" s="3"/>
      <c r="I33" s="3"/>
    </row>
    <row r="35" spans="1:9" x14ac:dyDescent="0.6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6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6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6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6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6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6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6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6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6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6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6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6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6">
      <c r="A48" s="3"/>
      <c r="B48" s="3"/>
      <c r="C48" s="3"/>
      <c r="D48" s="3"/>
      <c r="E48" s="3"/>
      <c r="F48" s="3"/>
      <c r="G48" s="3"/>
      <c r="H48" s="3"/>
      <c r="I48" s="3"/>
    </row>
    <row r="49" spans="1:13" ht="72" customHeight="1" x14ac:dyDescent="0.6">
      <c r="A49" s="81" t="s">
        <v>283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x14ac:dyDescent="0.6">
      <c r="A50" s="3"/>
      <c r="B50" s="3"/>
      <c r="C50" s="3"/>
      <c r="D50" s="3"/>
      <c r="E50" s="3"/>
      <c r="F50" s="3"/>
      <c r="G50" s="3"/>
      <c r="H50" s="3"/>
      <c r="I50" s="3"/>
    </row>
    <row r="51" spans="1:13" x14ac:dyDescent="0.6">
      <c r="A51" s="3"/>
      <c r="B51" s="3"/>
      <c r="C51" s="3"/>
      <c r="D51" s="3"/>
      <c r="E51" s="3"/>
      <c r="F51" s="3"/>
      <c r="G51" s="3"/>
      <c r="H51" s="3"/>
      <c r="I51" s="3"/>
    </row>
    <row r="52" spans="1:13" x14ac:dyDescent="0.6">
      <c r="A52" s="3"/>
      <c r="B52" s="3"/>
      <c r="C52" s="3"/>
      <c r="D52" s="3"/>
      <c r="E52" s="3"/>
      <c r="F52" s="3"/>
      <c r="G52" s="3"/>
      <c r="H52" s="3"/>
      <c r="I52" s="3"/>
    </row>
    <row r="53" spans="1:13" x14ac:dyDescent="0.6">
      <c r="A53" s="3"/>
      <c r="B53" s="3"/>
      <c r="C53" s="3"/>
      <c r="D53" s="3"/>
      <c r="E53" s="3"/>
      <c r="F53" s="3"/>
      <c r="G53" s="3"/>
      <c r="H53" s="3"/>
      <c r="I53" s="3"/>
    </row>
    <row r="54" spans="1:13" x14ac:dyDescent="0.6">
      <c r="A54" s="3"/>
      <c r="B54" s="3"/>
      <c r="C54" s="3"/>
      <c r="D54" s="3"/>
      <c r="E54" s="3"/>
      <c r="F54" s="3"/>
      <c r="G54" s="3"/>
      <c r="H54" s="3"/>
      <c r="I54" s="3"/>
    </row>
    <row r="55" spans="1:13" x14ac:dyDescent="0.6">
      <c r="A55" s="3"/>
      <c r="B55" s="3"/>
      <c r="C55" s="3"/>
      <c r="D55" s="3"/>
      <c r="E55" s="3"/>
      <c r="F55" s="3"/>
      <c r="G55" s="3"/>
      <c r="H55" s="3"/>
      <c r="I55" s="3"/>
    </row>
    <row r="56" spans="1:13" x14ac:dyDescent="0.6">
      <c r="A56" s="3"/>
      <c r="B56" s="3"/>
      <c r="C56" s="3"/>
      <c r="D56" s="3"/>
      <c r="E56" s="3"/>
      <c r="F56" s="3"/>
      <c r="G56" s="3"/>
      <c r="H56" s="3"/>
      <c r="I56" s="3"/>
    </row>
    <row r="57" spans="1:13" x14ac:dyDescent="0.6">
      <c r="A57" s="3"/>
      <c r="B57" s="3"/>
      <c r="C57" s="3"/>
      <c r="D57" s="3"/>
      <c r="E57" s="3"/>
      <c r="F57" s="3"/>
      <c r="G57" s="3"/>
      <c r="H57" s="3"/>
      <c r="I57" s="3"/>
    </row>
    <row r="58" spans="1:13" x14ac:dyDescent="0.6">
      <c r="A58" s="3"/>
      <c r="B58" s="3"/>
      <c r="C58" s="3"/>
      <c r="D58" s="3"/>
      <c r="E58" s="3"/>
      <c r="F58" s="3"/>
      <c r="G58" s="3"/>
      <c r="H58" s="3"/>
      <c r="I58" s="3"/>
    </row>
    <row r="59" spans="1:13" x14ac:dyDescent="0.6">
      <c r="A59" s="3"/>
      <c r="B59" s="3"/>
      <c r="C59" s="3"/>
      <c r="D59" s="3"/>
      <c r="E59" s="3"/>
      <c r="F59" s="3"/>
      <c r="G59" s="3"/>
      <c r="H59" s="3"/>
      <c r="I59" s="3"/>
    </row>
    <row r="60" spans="1:13" x14ac:dyDescent="0.6">
      <c r="A60" s="3"/>
      <c r="B60" s="3"/>
      <c r="C60" s="3"/>
      <c r="D60" s="3"/>
      <c r="E60" s="3"/>
      <c r="F60" s="3"/>
      <c r="G60" s="3"/>
      <c r="H60" s="3"/>
      <c r="I60" s="3"/>
    </row>
    <row r="61" spans="1:13" x14ac:dyDescent="0.6">
      <c r="A61" s="3"/>
      <c r="B61" s="3"/>
      <c r="C61" s="3"/>
      <c r="D61" s="3"/>
      <c r="E61" s="3"/>
      <c r="F61" s="3"/>
      <c r="G61" s="3"/>
      <c r="H61" s="3"/>
      <c r="I61" s="3"/>
    </row>
    <row r="62" spans="1:13" x14ac:dyDescent="0.6">
      <c r="A62" s="3"/>
      <c r="B62" s="3"/>
      <c r="C62" s="3"/>
      <c r="D62" s="3"/>
      <c r="E62" s="3"/>
      <c r="F62" s="3"/>
      <c r="G62" s="3"/>
      <c r="H62" s="3"/>
      <c r="I62" s="3"/>
    </row>
    <row r="63" spans="1:13" x14ac:dyDescent="0.6">
      <c r="A63" s="3"/>
      <c r="B63" s="3"/>
      <c r="C63" s="3"/>
      <c r="D63" s="3"/>
      <c r="E63" s="3"/>
      <c r="F63" s="3"/>
      <c r="G63" s="3"/>
      <c r="H63" s="3"/>
      <c r="I63" s="3"/>
    </row>
  </sheetData>
  <sheetProtection algorithmName="SHA-512" hashValue="EPpYyqFmCSAMk5WbyaTgignW46ooFF6eTY+HAdxcPAEmVs64wKlchUrGzI5dYPFIAE4aWQSszhtY1tOIawxtzQ==" saltValue="+GK8RTH5jsBe2s7K2vD/OA==" spinCount="100000" sheet="1" objects="1" scenarios="1"/>
  <mergeCells count="3">
    <mergeCell ref="A49:M49"/>
    <mergeCell ref="A3:M3"/>
    <mergeCell ref="A4:M4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Footer>&amp;C&amp;P</oddFooter>
  </headerFooter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Holdings</vt:lpstr>
      <vt:lpstr>Breakdowns</vt:lpstr>
      <vt:lpstr>Breakdowns!Druckbereich</vt:lpstr>
      <vt:lpstr>Holdings!Druckbereich</vt:lpstr>
      <vt:lpstr>Holdings!Drucktitel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Fitzgibbon-Sauda</dc:creator>
  <cp:lastModifiedBy>Schamim Golchin</cp:lastModifiedBy>
  <cp:lastPrinted>2023-08-10T14:35:37Z</cp:lastPrinted>
  <dcterms:created xsi:type="dcterms:W3CDTF">2022-03-02T14:30:44Z</dcterms:created>
  <dcterms:modified xsi:type="dcterms:W3CDTF">2024-05-03T14:52:54Z</dcterms:modified>
</cp:coreProperties>
</file>